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40" windowWidth="21840" windowHeight="10770"/>
  </bookViews>
  <sheets>
    <sheet name="1 lentelė" sheetId="2" r:id="rId1"/>
    <sheet name="2 lentelė" sheetId="5" r:id="rId2"/>
  </sheets>
  <externalReferences>
    <externalReference r:id="rId3"/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" l="1"/>
  <c r="R18" i="2"/>
  <c r="S18" i="2"/>
  <c r="Q156" i="2"/>
  <c r="P15" i="2" l="1"/>
  <c r="P27" i="2" l="1"/>
  <c r="P49" i="2"/>
  <c r="P48" i="2"/>
  <c r="P57" i="2"/>
  <c r="P125" i="2"/>
  <c r="P122" i="2"/>
  <c r="P117" i="2"/>
  <c r="P115" i="2"/>
  <c r="P107" i="2"/>
  <c r="P82" i="2"/>
  <c r="P80" i="2"/>
  <c r="P72" i="2"/>
  <c r="P71" i="2"/>
  <c r="P70" i="2"/>
  <c r="P68" i="2"/>
  <c r="P69" i="2"/>
  <c r="P170" i="2"/>
  <c r="P161" i="2"/>
  <c r="P158" i="2"/>
  <c r="P155" i="2"/>
  <c r="P153" i="2"/>
  <c r="P152" i="2"/>
  <c r="P151" i="2"/>
  <c r="P150" i="2"/>
  <c r="P123" i="2"/>
  <c r="P118" i="2"/>
  <c r="P116" i="2"/>
  <c r="P112" i="2"/>
  <c r="P111" i="2"/>
  <c r="P105" i="2"/>
  <c r="P90" i="2"/>
  <c r="P89" i="2"/>
  <c r="P81" i="2"/>
  <c r="P83" i="2"/>
  <c r="P67" i="2" l="1"/>
  <c r="P63" i="2"/>
  <c r="P61" i="2"/>
  <c r="P60" i="2"/>
  <c r="P50" i="2"/>
  <c r="P46" i="2"/>
  <c r="P45" i="2"/>
  <c r="P44" i="2"/>
  <c r="P43" i="2"/>
  <c r="P40" i="2"/>
  <c r="P39" i="2"/>
  <c r="P36" i="2"/>
  <c r="P35" i="2"/>
  <c r="P33" i="2"/>
  <c r="P32" i="2"/>
  <c r="P34" i="2"/>
  <c r="P38" i="2"/>
  <c r="P31" i="2"/>
  <c r="P23" i="2"/>
  <c r="P20" i="2"/>
  <c r="P13" i="2"/>
  <c r="P14" i="2"/>
  <c r="L102" i="2" l="1"/>
  <c r="P103" i="2"/>
  <c r="P104" i="2"/>
  <c r="L104" i="2"/>
  <c r="H104" i="2"/>
  <c r="L127" i="2" l="1"/>
  <c r="L126" i="2"/>
  <c r="L145" i="2"/>
  <c r="S22" i="2" l="1"/>
  <c r="R22" i="2"/>
  <c r="O22" i="2"/>
  <c r="N22" i="2"/>
  <c r="M22" i="2"/>
  <c r="K22" i="2"/>
  <c r="J22" i="2"/>
  <c r="I22" i="2"/>
  <c r="H27" i="2"/>
  <c r="H15" i="2"/>
  <c r="H85" i="2" l="1"/>
  <c r="H80" i="2" l="1"/>
  <c r="H86" i="2" l="1"/>
  <c r="S66" i="2" l="1"/>
  <c r="R66" i="2"/>
  <c r="Q66" i="2"/>
  <c r="P66" i="2"/>
  <c r="O66" i="2"/>
  <c r="N66" i="2"/>
  <c r="M66" i="2"/>
  <c r="H89" i="2"/>
  <c r="K66" i="2"/>
  <c r="J66" i="2"/>
  <c r="I66" i="2"/>
  <c r="I164" i="2" l="1"/>
  <c r="H33" i="2" l="1"/>
  <c r="S121" i="2" l="1"/>
  <c r="R121" i="2"/>
  <c r="Q121" i="2"/>
  <c r="P138" i="2"/>
  <c r="P137" i="2"/>
  <c r="P136" i="2"/>
  <c r="P135" i="2"/>
  <c r="P134" i="2"/>
  <c r="P133" i="2"/>
  <c r="P132" i="2"/>
  <c r="P131" i="2"/>
  <c r="P130" i="2"/>
  <c r="P129" i="2"/>
  <c r="P128" i="2"/>
  <c r="P148" i="2"/>
  <c r="P147" i="2"/>
  <c r="P146" i="2"/>
  <c r="P145" i="2"/>
  <c r="L122" i="2" l="1"/>
  <c r="S12" i="2" l="1"/>
  <c r="R12" i="2"/>
  <c r="Q12" i="2"/>
  <c r="P16" i="2"/>
  <c r="P12" i="2" s="1"/>
  <c r="H16" i="2"/>
  <c r="H14" i="2"/>
  <c r="H13" i="2"/>
  <c r="L16" i="2"/>
  <c r="L15" i="2"/>
  <c r="L14" i="2"/>
  <c r="L13" i="2"/>
  <c r="H19" i="2"/>
  <c r="H20" i="2"/>
  <c r="L19" i="2"/>
  <c r="P19" i="2"/>
  <c r="P18" i="2" s="1"/>
  <c r="P24" i="2"/>
  <c r="P25" i="2"/>
  <c r="L26" i="2"/>
  <c r="L25" i="2"/>
  <c r="L24" i="2"/>
  <c r="L23" i="2"/>
  <c r="H26" i="2"/>
  <c r="H25" i="2"/>
  <c r="H24" i="2"/>
  <c r="H23" i="2"/>
  <c r="S42" i="2"/>
  <c r="R42" i="2"/>
  <c r="Q42" i="2"/>
  <c r="S30" i="2"/>
  <c r="R30" i="2"/>
  <c r="Q30" i="2"/>
  <c r="L40" i="2"/>
  <c r="L39" i="2"/>
  <c r="L38" i="2"/>
  <c r="L37" i="2"/>
  <c r="L36" i="2"/>
  <c r="L35" i="2"/>
  <c r="L34" i="2"/>
  <c r="L33" i="2"/>
  <c r="L32" i="2"/>
  <c r="L31" i="2"/>
  <c r="H40" i="2"/>
  <c r="H39" i="2"/>
  <c r="H38" i="2"/>
  <c r="H37" i="2"/>
  <c r="H36" i="2"/>
  <c r="H35" i="2"/>
  <c r="H34" i="2"/>
  <c r="H32" i="2"/>
  <c r="H31" i="2"/>
  <c r="P37" i="2"/>
  <c r="P30" i="2" s="1"/>
  <c r="P47" i="2"/>
  <c r="P42" i="2" s="1"/>
  <c r="L50" i="2"/>
  <c r="L49" i="2"/>
  <c r="L48" i="2"/>
  <c r="L47" i="2"/>
  <c r="L46" i="2"/>
  <c r="L45" i="2"/>
  <c r="L44" i="2"/>
  <c r="L43" i="2"/>
  <c r="H50" i="2"/>
  <c r="H49" i="2"/>
  <c r="H48" i="2"/>
  <c r="H47" i="2"/>
  <c r="H46" i="2"/>
  <c r="H45" i="2"/>
  <c r="H44" i="2"/>
  <c r="H43" i="2"/>
  <c r="P56" i="2"/>
  <c r="P55" i="2"/>
  <c r="P54" i="2"/>
  <c r="L57" i="2"/>
  <c r="L56" i="2"/>
  <c r="L55" i="2"/>
  <c r="L54" i="2"/>
  <c r="H57" i="2"/>
  <c r="H56" i="2"/>
  <c r="H55" i="2"/>
  <c r="H54" i="2"/>
  <c r="P62" i="2"/>
  <c r="L63" i="2"/>
  <c r="L62" i="2"/>
  <c r="L61" i="2"/>
  <c r="L60" i="2"/>
  <c r="H63" i="2"/>
  <c r="H62" i="2"/>
  <c r="H61" i="2"/>
  <c r="H60" i="2"/>
  <c r="L69" i="2"/>
  <c r="L68" i="2"/>
  <c r="L67" i="2"/>
  <c r="H69" i="2"/>
  <c r="H68" i="2"/>
  <c r="H67" i="2"/>
  <c r="H66" i="2" s="1"/>
  <c r="P86" i="2"/>
  <c r="P85" i="2"/>
  <c r="P84" i="2"/>
  <c r="P79" i="2"/>
  <c r="P78" i="2"/>
  <c r="P77" i="2"/>
  <c r="L84" i="2"/>
  <c r="L83" i="2"/>
  <c r="L82" i="2"/>
  <c r="L81" i="2"/>
  <c r="L80" i="2"/>
  <c r="L79" i="2"/>
  <c r="L78" i="2"/>
  <c r="L77" i="2"/>
  <c r="H84" i="2"/>
  <c r="H83" i="2"/>
  <c r="H82" i="2"/>
  <c r="H81" i="2"/>
  <c r="H79" i="2"/>
  <c r="H78" i="2"/>
  <c r="H77" i="2"/>
  <c r="P88" i="2"/>
  <c r="L90" i="2"/>
  <c r="L89" i="2"/>
  <c r="L88" i="2"/>
  <c r="H90" i="2"/>
  <c r="H88" i="2"/>
  <c r="P94" i="2"/>
  <c r="P93" i="2"/>
  <c r="P92" i="2"/>
  <c r="L94" i="2"/>
  <c r="L93" i="2"/>
  <c r="L92" i="2"/>
  <c r="H94" i="2"/>
  <c r="H93" i="2"/>
  <c r="H92" i="2"/>
  <c r="P97" i="2"/>
  <c r="P96" i="2"/>
  <c r="L97" i="2"/>
  <c r="L96" i="2"/>
  <c r="H96" i="2"/>
  <c r="H97" i="2"/>
  <c r="P100" i="2"/>
  <c r="P99" i="2"/>
  <c r="L100" i="2"/>
  <c r="L99" i="2"/>
  <c r="H100" i="2"/>
  <c r="H99" i="2"/>
  <c r="L66" i="2" l="1"/>
  <c r="H22" i="2"/>
  <c r="L22" i="2"/>
  <c r="P102" i="2"/>
  <c r="L105" i="2"/>
  <c r="L103" i="2"/>
  <c r="H105" i="2"/>
  <c r="H103" i="2"/>
  <c r="H102" i="2"/>
  <c r="P108" i="2"/>
  <c r="L108" i="2"/>
  <c r="H108" i="2"/>
  <c r="H107" i="2"/>
  <c r="P110" i="2"/>
  <c r="L112" i="2"/>
  <c r="L111" i="2"/>
  <c r="L110" i="2"/>
  <c r="H112" i="2"/>
  <c r="H111" i="2"/>
  <c r="H110" i="2"/>
  <c r="P114" i="2"/>
  <c r="H118" i="2"/>
  <c r="H117" i="2"/>
  <c r="H116" i="2"/>
  <c r="H115" i="2"/>
  <c r="K121" i="2"/>
  <c r="J121" i="2"/>
  <c r="I121" i="2"/>
  <c r="P124" i="2"/>
  <c r="L153" i="2"/>
  <c r="L152" i="2"/>
  <c r="L151" i="2"/>
  <c r="L150" i="2"/>
  <c r="H153" i="2"/>
  <c r="H152" i="2"/>
  <c r="H151" i="2"/>
  <c r="H150" i="2"/>
  <c r="S149" i="2"/>
  <c r="R149" i="2"/>
  <c r="Q149" i="2"/>
  <c r="O149" i="2"/>
  <c r="N149" i="2"/>
  <c r="M149" i="2"/>
  <c r="K149" i="2"/>
  <c r="J149" i="2"/>
  <c r="I149" i="2"/>
  <c r="P167" i="2"/>
  <c r="P166" i="2"/>
  <c r="P165" i="2"/>
  <c r="S164" i="2"/>
  <c r="R164" i="2"/>
  <c r="Q164" i="2"/>
  <c r="L167" i="2"/>
  <c r="L166" i="2"/>
  <c r="L165" i="2"/>
  <c r="O164" i="2"/>
  <c r="N164" i="2"/>
  <c r="M164" i="2"/>
  <c r="L164" i="2"/>
  <c r="H167" i="2"/>
  <c r="H166" i="2"/>
  <c r="H165" i="2"/>
  <c r="K164" i="2"/>
  <c r="J164" i="2"/>
  <c r="P169" i="2"/>
  <c r="L170" i="2"/>
  <c r="H170" i="2"/>
  <c r="H169" i="2" s="1"/>
  <c r="S169" i="2"/>
  <c r="R169" i="2"/>
  <c r="Q169" i="2"/>
  <c r="O169" i="2"/>
  <c r="N169" i="2"/>
  <c r="M169" i="2"/>
  <c r="L169" i="2"/>
  <c r="K169" i="2"/>
  <c r="J169" i="2"/>
  <c r="I169" i="2"/>
  <c r="P154" i="2"/>
  <c r="L155" i="2"/>
  <c r="H155" i="2"/>
  <c r="H154" i="2" s="1"/>
  <c r="S154" i="2"/>
  <c r="R154" i="2"/>
  <c r="Q154" i="2"/>
  <c r="O154" i="2"/>
  <c r="N154" i="2"/>
  <c r="M154" i="2"/>
  <c r="L154" i="2"/>
  <c r="K154" i="2"/>
  <c r="J154" i="2"/>
  <c r="I154" i="2"/>
  <c r="H161" i="2"/>
  <c r="H160" i="2"/>
  <c r="H159" i="2"/>
  <c r="H158" i="2"/>
  <c r="H157" i="2"/>
  <c r="L161" i="2"/>
  <c r="L160" i="2"/>
  <c r="L159" i="2"/>
  <c r="L158" i="2"/>
  <c r="L157" i="2"/>
  <c r="P160" i="2"/>
  <c r="P159" i="2"/>
  <c r="P157" i="2"/>
  <c r="S156" i="2"/>
  <c r="R156" i="2"/>
  <c r="O156" i="2"/>
  <c r="N156" i="2"/>
  <c r="M156" i="2"/>
  <c r="K156" i="2"/>
  <c r="J156" i="2"/>
  <c r="I156" i="2"/>
  <c r="H164" i="2" l="1"/>
  <c r="L156" i="2"/>
  <c r="P164" i="2"/>
  <c r="L149" i="2"/>
  <c r="H149" i="2"/>
  <c r="P149" i="2"/>
  <c r="H156" i="2"/>
  <c r="H125" i="2"/>
  <c r="H124" i="2"/>
  <c r="H123" i="2"/>
  <c r="H122" i="2"/>
  <c r="L125" i="2"/>
  <c r="L124" i="2"/>
  <c r="L123" i="2"/>
  <c r="O121" i="2"/>
  <c r="N121" i="2"/>
  <c r="M121" i="2"/>
  <c r="P144" i="2"/>
  <c r="P142" i="2"/>
  <c r="P143" i="2"/>
  <c r="P141" i="2"/>
  <c r="P140" i="2"/>
  <c r="L148" i="2"/>
  <c r="L147" i="2"/>
  <c r="L146" i="2"/>
  <c r="L144" i="2"/>
  <c r="L143" i="2"/>
  <c r="L142" i="2"/>
  <c r="L141" i="2"/>
  <c r="L140" i="2"/>
  <c r="P139" i="2"/>
  <c r="L137" i="2"/>
  <c r="L139" i="2"/>
  <c r="L138" i="2"/>
  <c r="L136" i="2"/>
  <c r="L135" i="2"/>
  <c r="L134" i="2"/>
  <c r="P127" i="2"/>
  <c r="P126" i="2"/>
  <c r="L133" i="2"/>
  <c r="L132" i="2"/>
  <c r="L131" i="2"/>
  <c r="L130" i="2"/>
  <c r="L129" i="2"/>
  <c r="L128" i="2"/>
  <c r="L121" i="2" l="1"/>
  <c r="P121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1" i="2" l="1"/>
  <c r="AG152" i="5"/>
  <c r="AF152" i="5"/>
  <c r="R152" i="5"/>
  <c r="Q152" i="5"/>
  <c r="M152" i="5"/>
  <c r="L152" i="5"/>
  <c r="H152" i="5"/>
  <c r="G152" i="5"/>
  <c r="S113" i="2"/>
  <c r="R113" i="2"/>
  <c r="Q113" i="2"/>
  <c r="P113" i="2"/>
  <c r="O113" i="2"/>
  <c r="N113" i="2"/>
  <c r="M113" i="2"/>
  <c r="L113" i="2"/>
  <c r="K113" i="2"/>
  <c r="J113" i="2"/>
  <c r="I113" i="2"/>
  <c r="H113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I108" i="5"/>
  <c r="H108" i="5"/>
  <c r="G108" i="5"/>
  <c r="S106" i="2"/>
  <c r="R106" i="2"/>
  <c r="Q106" i="2"/>
  <c r="P106" i="2"/>
  <c r="O106" i="2"/>
  <c r="N106" i="2"/>
  <c r="M106" i="2"/>
  <c r="L106" i="2"/>
  <c r="K106" i="2"/>
  <c r="J106" i="2"/>
  <c r="I106" i="2"/>
  <c r="H106" i="2"/>
  <c r="S101" i="2"/>
  <c r="R101" i="2"/>
  <c r="Q101" i="2"/>
  <c r="P101" i="2"/>
  <c r="S98" i="2"/>
  <c r="R98" i="2"/>
  <c r="Q98" i="2"/>
  <c r="P98" i="2"/>
  <c r="O101" i="2"/>
  <c r="N101" i="2"/>
  <c r="M101" i="2"/>
  <c r="L101" i="2"/>
  <c r="K101" i="2"/>
  <c r="J101" i="2"/>
  <c r="I101" i="2"/>
  <c r="H101" i="2"/>
  <c r="O98" i="2"/>
  <c r="N98" i="2"/>
  <c r="M98" i="2"/>
  <c r="L98" i="2"/>
  <c r="K98" i="2" l="1"/>
  <c r="J98" i="2"/>
  <c r="I98" i="2"/>
  <c r="H98" i="2"/>
  <c r="S95" i="2" l="1"/>
  <c r="R95" i="2"/>
  <c r="Q95" i="2"/>
  <c r="P95" i="2"/>
  <c r="O95" i="2"/>
  <c r="N95" i="2"/>
  <c r="M95" i="2"/>
  <c r="L95" i="2"/>
  <c r="K95" i="2"/>
  <c r="J95" i="2"/>
  <c r="I95" i="2"/>
  <c r="H95" i="2"/>
  <c r="D97" i="5"/>
  <c r="D97" i="2"/>
  <c r="S91" i="2"/>
  <c r="R91" i="2"/>
  <c r="Q91" i="2"/>
  <c r="P91" i="2"/>
  <c r="O91" i="2"/>
  <c r="N91" i="2"/>
  <c r="M91" i="2"/>
  <c r="L91" i="2"/>
  <c r="K91" i="2"/>
  <c r="J91" i="2"/>
  <c r="I91" i="2"/>
  <c r="H91" i="2"/>
  <c r="S87" i="2"/>
  <c r="R87" i="2"/>
  <c r="Q87" i="2"/>
  <c r="P87" i="2"/>
  <c r="O87" i="2"/>
  <c r="N87" i="2"/>
  <c r="M87" i="2"/>
  <c r="L87" i="2"/>
  <c r="K87" i="2"/>
  <c r="J87" i="2"/>
  <c r="I87" i="2"/>
  <c r="H87" i="2"/>
  <c r="D90" i="5"/>
  <c r="D90" i="2"/>
  <c r="J76" i="2"/>
  <c r="S76" i="2"/>
  <c r="R76" i="2"/>
  <c r="Q76" i="2"/>
  <c r="P76" i="2"/>
  <c r="O76" i="2"/>
  <c r="N76" i="2"/>
  <c r="M76" i="2"/>
  <c r="L76" i="2"/>
  <c r="K76" i="2"/>
  <c r="I76" i="2"/>
  <c r="H76" i="2"/>
  <c r="S86" i="5" l="1"/>
  <c r="R86" i="5"/>
  <c r="Q86" i="5"/>
  <c r="N86" i="5"/>
  <c r="M86" i="5"/>
  <c r="L86" i="5"/>
  <c r="S59" i="2" l="1"/>
  <c r="R59" i="2"/>
  <c r="Q59" i="2"/>
  <c r="P59" i="2"/>
  <c r="O59" i="2"/>
  <c r="N59" i="2"/>
  <c r="M59" i="2"/>
  <c r="L59" i="2"/>
  <c r="K59" i="2"/>
  <c r="J59" i="2"/>
  <c r="I59" i="2"/>
  <c r="H59" i="2"/>
  <c r="S53" i="2"/>
  <c r="S171" i="2" s="1"/>
  <c r="R53" i="2"/>
  <c r="R171" i="2" s="1"/>
  <c r="Q53" i="2"/>
  <c r="P53" i="2"/>
  <c r="O53" i="2"/>
  <c r="N53" i="2"/>
  <c r="M53" i="2"/>
  <c r="L53" i="2"/>
  <c r="K53" i="2"/>
  <c r="J53" i="2"/>
  <c r="I53" i="2"/>
  <c r="H53" i="2"/>
  <c r="O42" i="2"/>
  <c r="N42" i="2"/>
  <c r="M42" i="2"/>
  <c r="L42" i="2"/>
  <c r="K42" i="2"/>
  <c r="J42" i="2"/>
  <c r="I42" i="2"/>
  <c r="H42" i="2"/>
  <c r="O30" i="2" l="1"/>
  <c r="N30" i="2"/>
  <c r="M30" i="2"/>
  <c r="L30" i="2"/>
  <c r="K30" i="2"/>
  <c r="J30" i="2"/>
  <c r="I30" i="2"/>
  <c r="H30" i="2"/>
  <c r="O18" i="2" l="1"/>
  <c r="N18" i="2"/>
  <c r="M18" i="2"/>
  <c r="L18" i="2"/>
  <c r="K18" i="2"/>
  <c r="J18" i="2"/>
  <c r="I18" i="2"/>
  <c r="H18" i="2"/>
  <c r="O12" i="2"/>
  <c r="O171" i="2" s="1"/>
  <c r="N12" i="2"/>
  <c r="N171" i="2" s="1"/>
  <c r="M12" i="2"/>
  <c r="M171" i="2" s="1"/>
  <c r="L12" i="2"/>
  <c r="L171" i="2" s="1"/>
  <c r="K12" i="2"/>
  <c r="K171" i="2" s="1"/>
  <c r="J12" i="2"/>
  <c r="J171" i="2" s="1"/>
  <c r="I12" i="2"/>
  <c r="I171" i="2" s="1"/>
  <c r="H12" i="2"/>
  <c r="H171" i="2" s="1"/>
  <c r="P156" i="2"/>
  <c r="Q22" i="2"/>
  <c r="Q26" i="2"/>
  <c r="P26" i="2"/>
  <c r="P22" i="2"/>
</calcChain>
</file>

<file path=xl/sharedStrings.xml><?xml version="1.0" encoding="utf-8"?>
<sst xmlns="http://schemas.openxmlformats.org/spreadsheetml/2006/main" count="2089" uniqueCount="752">
  <si>
    <t>metodikos</t>
  </si>
  <si>
    <t>Pareiškėjas / projekto vykdytojas</t>
  </si>
  <si>
    <t>Regionų plėtros planų rengimo</t>
  </si>
  <si>
    <t>4 priedas</t>
  </si>
  <si>
    <t xml:space="preserve">1. </t>
  </si>
  <si>
    <t>1.1.</t>
  </si>
  <si>
    <t>1.1.1.</t>
  </si>
  <si>
    <t>1.1.1.1.</t>
  </si>
  <si>
    <t>1.1.1.1.1.</t>
  </si>
  <si>
    <t>1.1.1.1.2.</t>
  </si>
  <si>
    <t xml:space="preserve">Regionų plėtros planų rengimo
</t>
  </si>
  <si>
    <t>Unikalus numeris</t>
  </si>
  <si>
    <t>Projektas (pavadinimas)</t>
  </si>
  <si>
    <t>Produkto vertinimo kriterijų pasiekimas</t>
  </si>
  <si>
    <t xml:space="preserve">1 lentelė. Projektų įgyvendinimo stebėsenos duomenų suvestinė. </t>
  </si>
  <si>
    <t>Pavadinimas (VI)</t>
  </si>
  <si>
    <t>Pavadinimas (V)</t>
  </si>
  <si>
    <t>Pavadinimas (IV)</t>
  </si>
  <si>
    <t>Pavadinimas (III)</t>
  </si>
  <si>
    <t>Pavadinimas (II)</t>
  </si>
  <si>
    <t>Pavadinimas (I)</t>
  </si>
  <si>
    <t>Kodas (I)</t>
  </si>
  <si>
    <t>Kodas (III)</t>
  </si>
  <si>
    <t>Kodas (IV)</t>
  </si>
  <si>
    <t>Kodas (V)</t>
  </si>
  <si>
    <t>Kodas (VI)</t>
  </si>
  <si>
    <t>Unikalus projekto Nr.</t>
  </si>
  <si>
    <t>Projekto kodas finansavimo šaltinio informacinėje sistemoje*</t>
  </si>
  <si>
    <t>Projekto būklė**</t>
  </si>
  <si>
    <t>Kodas (II)</t>
  </si>
  <si>
    <t>** Nurodoma projekto įgyvendinimo stadija, pvz. rengiama paraiška, pateikta paraiška, pasirašyta projekto sutartis, baigtas, nuspręsta neteikti paraiškos, nuspręsta nefinansuoti ar kt.</t>
  </si>
  <si>
    <t xml:space="preserve">Projekto Nr. </t>
  </si>
  <si>
    <t>REGIONO PLĖTROS PLANO ĮGYVENDINIMO STEBĖSENOS DUOMENŲ SUVESTINĖ</t>
  </si>
  <si>
    <t>* Projekto kodas nuodomas, jeigu projektas yra užregistruotas finansavimo šaltinio informacinėje sistemoje (pvz. 2014–2020 metų ES struktūrinių fondų posistemyje (SFMIS).</t>
  </si>
  <si>
    <t>2 lentelė. Projektams priskirtų produkto vertinimo kriterijų reikšmių pasiekimo stebėsenos duomenų suvestinė.</t>
  </si>
  <si>
    <t xml:space="preserve">ITI, RSP, S </t>
  </si>
  <si>
    <t>Iš viso</t>
  </si>
  <si>
    <t>Pareiškėjo / projekto vykdytojo  ir partnerio (-ių) lėšos</t>
  </si>
  <si>
    <t>Projekto įgyvendinimas (Eur)</t>
  </si>
  <si>
    <t>Išmokėtos pareiškėjo / projekto vykdytojo  ir partnerio (-ių) lėšos</t>
  </si>
  <si>
    <t xml:space="preserve">Iš viso </t>
  </si>
  <si>
    <t>Projekto finansavimo sutartis (Eur)</t>
  </si>
  <si>
    <t>Pasiekta reikšmė (I)</t>
  </si>
  <si>
    <t>Pasiekta reikšmė (II)</t>
  </si>
  <si>
    <t>Pasiekta reikšmė (IV)</t>
  </si>
  <si>
    <t>Pasiekta reikšmė (V)</t>
  </si>
  <si>
    <t>Pasiekta reikšmė (VI)</t>
  </si>
  <si>
    <t>Pasiekta  reikšmė (III)</t>
  </si>
  <si>
    <t>Finansavimo sutartyje suplanuota reikšmė (I)</t>
  </si>
  <si>
    <t>Finansavimo sutartyje suplanuota reišmė (II)</t>
  </si>
  <si>
    <t>Finansavimo sutartyje suplanuota reikšmė (III)</t>
  </si>
  <si>
    <t>Finansavimo sutartyje suplanuota reikšmė (IV)</t>
  </si>
  <si>
    <t>Finansavimo sutartyje suplanuota reikšmė (V)</t>
  </si>
  <si>
    <t>Finansavimo sutartyje suplanuota reikšmė (VI)</t>
  </si>
  <si>
    <t>Finansavimas iš valstybės biudžeto</t>
  </si>
  <si>
    <t>Finansavimas ES fondų ar kitų tarptautinių finansavimo šaltinių)</t>
  </si>
  <si>
    <t>Išmokėtas finansavimas ES fondų ar kitų tarptautinių finansavimo šaltinių)</t>
  </si>
  <si>
    <t>Regiono plėtros planas (Eur)</t>
  </si>
  <si>
    <t>Regiono plėtros plane suplanuota reikšmė (I)</t>
  </si>
  <si>
    <t>Regiono plėtros plane suplanuota reikšmė (II)</t>
  </si>
  <si>
    <t>Regiono plėtros plane suplanuota reikšmė (III)</t>
  </si>
  <si>
    <t>Regiono plėtros plane suplanuota reikšmė (IV)</t>
  </si>
  <si>
    <t>Regiono plėtros plane suplanuota reikšmė (V)</t>
  </si>
  <si>
    <t>Regiono plėtros plane suplanuota reikšmė (VI)</t>
  </si>
  <si>
    <t>1.1.1.1.3.</t>
  </si>
  <si>
    <t>1.1.1.1.4.</t>
  </si>
  <si>
    <t>Mokyklų tinklo efektyvumo didinimas Mažeikių rajone</t>
  </si>
  <si>
    <t>Modernių kūrybiškumą skatinančių erdvių kūrimas Plungės „Saulės“ gimnazijoje</t>
  </si>
  <si>
    <t>Modernios edukacinės aplinkos kūrimas Rietavo Lauryno Ivinskio gimnazijoje</t>
  </si>
  <si>
    <t>Telšių rajono Varnių Motiejaus Valančiaus gimnazijos modernizavimas, siekiant didinti veiklos efektyvumą</t>
  </si>
  <si>
    <t>Mažeikių rajono savivaldybės administracija</t>
  </si>
  <si>
    <t>Rietavo savivaldybės administracija</t>
  </si>
  <si>
    <t>Telšių rajono savivaldybės administracija</t>
  </si>
  <si>
    <t>P.B.235</t>
  </si>
  <si>
    <t>Investicijas gavusios vaikų priežiūros arba švietimo infrastruktūros pajėgumas, skaičius</t>
  </si>
  <si>
    <t>P.N.722</t>
  </si>
  <si>
    <t>Pagal veiksmų programą ERPF lėšomis atnaujintos bendrojo ugdymo mokyklos, skaičius</t>
  </si>
  <si>
    <t>P. N.722</t>
  </si>
  <si>
    <t>P.S.380</t>
  </si>
  <si>
    <t>Pagal veiksmų programą ERPF lėšomis sukurtos naujos ikimokyklinio ir priešmokyklinio ugdymo vietos, skaičius</t>
  </si>
  <si>
    <t>P. S.380</t>
  </si>
  <si>
    <t>Plungės rajono savivaldybės administracija</t>
  </si>
  <si>
    <t>Įgyvendinama sutartis</t>
  </si>
  <si>
    <t>09.1.3-CPVA-R-724-81-0004</t>
  </si>
  <si>
    <t>09.1.3-CPVA-R-724-81-0001</t>
  </si>
  <si>
    <t>09.1.3-CPVA-R-724-81-0002</t>
  </si>
  <si>
    <t>09.1.3-CPVA-R-724-81-0006</t>
  </si>
  <si>
    <t>1.1.2.</t>
  </si>
  <si>
    <t>1.1.2.1.</t>
  </si>
  <si>
    <t>1.1.2.1.1.</t>
  </si>
  <si>
    <t>1.1.2.1.2.</t>
  </si>
  <si>
    <t>Ikimokyklinio ir priešmokyklinio ugdymo prieinamumo didinimas Mažeikių mieste</t>
  </si>
  <si>
    <t>Telšių rajono darželių infrastruktūros modernizavimas, didinant ikimokyklinio ir priešmokyklinio ugdymo prieinamumą</t>
  </si>
  <si>
    <t>09.1.3-CPVA-R-705-81-0001</t>
  </si>
  <si>
    <t>09.1.3-CPVA-R-705-81-0003</t>
  </si>
  <si>
    <t>P. N.717</t>
  </si>
  <si>
    <t>Pagal veiksmų programą ERPF lėšomis atnaujintos ikimokyklinio ir priešmokyklinio ugdymo mokyklos, skaičius</t>
  </si>
  <si>
    <t>P. N.743</t>
  </si>
  <si>
    <t>Pagal veiksmų programą ERPF lėšomis atnaujintos ikimokyklinio ir/ar priešmokyklinio ugdymo grupės, skaičius</t>
  </si>
  <si>
    <t>1.1.3.</t>
  </si>
  <si>
    <t>1.1.3.1.</t>
  </si>
  <si>
    <t>1.1.3.1.1.</t>
  </si>
  <si>
    <t>1.1.3.1.2.</t>
  </si>
  <si>
    <t>1.1.3.1.3.</t>
  </si>
  <si>
    <t>1.1.3.1.4.</t>
  </si>
  <si>
    <t>Mažeikių neformaliojo ugdymo įstaigų infrastruktūros tobulinimas</t>
  </si>
  <si>
    <t>Neformaliojo švietimo veiklų kokybės gerinimas Plungės rajone</t>
  </si>
  <si>
    <t>Pastato Parko g. 10, Rietave, renovacija, pritaikant jį Rietavo Mykolo Kleopo Oginskio meno mokyklos veiklai</t>
  </si>
  <si>
    <t>Mokslo paskirties pastato, esančio Respublikos g. 28, Telšių mieste, rekonstravimas, pritaikant neformaliojo švietimo reikmėms</t>
  </si>
  <si>
    <t>09.1.3-CPVA-R-725-81-0003</t>
  </si>
  <si>
    <t>09.1.3-CPVA-R-725-81-0002</t>
  </si>
  <si>
    <t>09.1.3-CPVA-R-725-81-0001</t>
  </si>
  <si>
    <t>09.1.3-CPVA-R-725-81-0005</t>
  </si>
  <si>
    <t>Baigtas</t>
  </si>
  <si>
    <t>P.N.723</t>
  </si>
  <si>
    <t>Pagal veiksmų programą ERPF lėšomis atnaujintos neformaliojo ugdymo įstaigos, skaičius</t>
  </si>
  <si>
    <t xml:space="preserve"> </t>
  </si>
  <si>
    <t>1.2.</t>
  </si>
  <si>
    <t>1.2.1.</t>
  </si>
  <si>
    <t>1.2.1.1.</t>
  </si>
  <si>
    <t>1.2.1.1.1.</t>
  </si>
  <si>
    <t>1.2.1.1.2.</t>
  </si>
  <si>
    <t>1.2.1.1.3.</t>
  </si>
  <si>
    <t>1.2.1.1.4.</t>
  </si>
  <si>
    <t>1.2.1.1.5.</t>
  </si>
  <si>
    <t>1.2.1.1.6.</t>
  </si>
  <si>
    <t>1.2.1.1.7.</t>
  </si>
  <si>
    <t>1.2.1.1.8.</t>
  </si>
  <si>
    <t>1.2.1.1.9.</t>
  </si>
  <si>
    <t>1.2.1.1.10.</t>
  </si>
  <si>
    <t>Sveikatos priežiūros veiklos efektyvumo didinimas VšĮ „Mažeikių pirminės sveikatos priežiūros centras“, VšĮ „Sedos pirminės sveikatos priežiūros centras“ ir UAB „MediCA klinika“</t>
  </si>
  <si>
    <t>VšĮ „Mažeikių pirminės sveikatos priežiūros centras“</t>
  </si>
  <si>
    <t>Sveikatos priežiūros veiklos efektyvumo didinimas VšĮ „Mažeikių senamiesčio pirminės sveikatos priežiūros centras“, UAB „Šeimos sveikatos centras“ ir UAB „Medikvita“</t>
  </si>
  <si>
    <t>UAB „Šeimos sveikatos centras“</t>
  </si>
  <si>
    <t>Sveikatos priežiūros veiklos efektyvumo didinimas UAB „Mažeikių psichinės sveikatos centras“, UAB „Dr. A. Biržiškos sveikatos centras“ ir UAB „Tirkšlių sveikatos namai“</t>
  </si>
  <si>
    <t>UAB „Dr. A. Biržiškos sveikatos centras</t>
  </si>
  <si>
    <t>Telšių rajono pirminės asmens sveikatos priežiūros įmonių infrastruktūros pagerinimas, siekiant didinti veiklos efektyvumą</t>
  </si>
  <si>
    <t>UAB „Telšių sveikata</t>
  </si>
  <si>
    <t>Pirminės asmens sveikatos priežiūros paslaugų prieinamumo ir kokybės gerinimas Telšių rajone</t>
  </si>
  <si>
    <t>UAB „Klinika Pulsas“ veiklos efektyvumo didinimas</t>
  </si>
  <si>
    <t>UAB „Klinika Pulsas“</t>
  </si>
  <si>
    <t>A. Klišonio komercinės firmos „Inesa“ veiklos efektyvumo didinimas</t>
  </si>
  <si>
    <t>A. Klišonio komercinė firmos „Inesa“</t>
  </si>
  <si>
    <t>UAB „Plungės sveikatos centras“ veiklos efektyvumo didinimas</t>
  </si>
  <si>
    <t>UAB „Plungės sveikatos centras“</t>
  </si>
  <si>
    <t xml:space="preserve">Rietavo pirminės sveikatos priežiūros centro veiklos efektyvumo didinimas </t>
  </si>
  <si>
    <t>VšĮ Rietavo PSPC</t>
  </si>
  <si>
    <t xml:space="preserve">UAB „Rietavo šeimos daktaro“ pirminės asmens sveikatos priežiūros veiklos efektyvumo didinimas </t>
  </si>
  <si>
    <t xml:space="preserve">UAB „ Rietavo šeimos daktaras“ </t>
  </si>
  <si>
    <t>P. S.363</t>
  </si>
  <si>
    <t>Viešąsias sveikatos priežiūros paslaugas teikiančios įstaigos, kuriose pagerinta paslaugų teikimo infrastruktūra, skaičius</t>
  </si>
  <si>
    <t>P.S.363</t>
  </si>
  <si>
    <t>Viešąsias sveikatos priežiūros paslaugas teikiančios įstaigos, kuriose pagerinta paslaugų teikimo infrastruktūra, skaičius.</t>
  </si>
  <si>
    <t>P. B.236</t>
  </si>
  <si>
    <t>Gyventojai, turintys galimybę pasinaudoti pagerintomis sveikatos priežiūros paslaugomis*</t>
  </si>
  <si>
    <t>P.B.236</t>
  </si>
  <si>
    <t>Gyventojai, turintys galimybę pasinaudoti pagerintomis sveikatos priežiūros paslaugomis.</t>
  </si>
  <si>
    <t>08.1.3-CPVA-R-609-81-0007</t>
  </si>
  <si>
    <t>08.1.3-CPVA-R-609-81-0005</t>
  </si>
  <si>
    <t>08.1.3-CPVA-R-609-81-0006</t>
  </si>
  <si>
    <t>08.1.3-CPVA-R-609-81-0003</t>
  </si>
  <si>
    <t>08.1.3-CPVA-R-609-81-0008</t>
  </si>
  <si>
    <t>08.1.3-CPVA-R-609-81-0002</t>
  </si>
  <si>
    <t>08.1.3-CPVA-R-609-81-0009</t>
  </si>
  <si>
    <t>08.1.3-CPVA-R-609-81-0004</t>
  </si>
  <si>
    <t>08.1.3-CPVA-R-609-81-0001</t>
  </si>
  <si>
    <t>08.1.3-CPVA-R-609-81-0011</t>
  </si>
  <si>
    <t>1.2.2.</t>
  </si>
  <si>
    <t>1.2.2.1.</t>
  </si>
  <si>
    <t>1.2.2.1.1.</t>
  </si>
  <si>
    <t>1.2.2.1.2.</t>
  </si>
  <si>
    <t>1.2.2.1.3.</t>
  </si>
  <si>
    <t>1.2.2.1.4.</t>
  </si>
  <si>
    <t>1.2.2.1.5.</t>
  </si>
  <si>
    <t>1.2.2.1.6.</t>
  </si>
  <si>
    <t>1.2.2.1.7.</t>
  </si>
  <si>
    <t>1.2.2.1.8.</t>
  </si>
  <si>
    <t>Sveikos gyvensenos skatinimas Mažeikių rajone</t>
  </si>
  <si>
    <t>Mažeikių rajono savivaldybės visuomenės sveikatos biuras</t>
  </si>
  <si>
    <t>Sveikos gyvensenos skatinimas Plungės rajono savivaldybėje</t>
  </si>
  <si>
    <t xml:space="preserve">Plungės rajono savivaldybės visuomenės sveikatos biuras </t>
  </si>
  <si>
    <t>Sveikos gyvensenos skatinimas Rietavo savivaldybėje</t>
  </si>
  <si>
    <t>Sveikatos netolygumų mažinimas Telšių rajone, vykdant traumų ir nelaimingų atsitikimų profilaktiką</t>
  </si>
  <si>
    <t>Telšių rajono savivaldybės visuomenės sveikatos biuras</t>
  </si>
  <si>
    <t>Priemonių, gerinančių ambulatorinių sveikatos priežiūros paslaugų prieinamumą tuberkulioze sergantiems asmenims, įgyvendinimas Mažeikiuose</t>
  </si>
  <si>
    <t>VšĮ Mažeikių ligoninė</t>
  </si>
  <si>
    <t>Priemonių, gerinančių ambulatorinių sveikatos priežiūros paslaugų prieinamumą tuberkulioze sergantiems asmenims, įgyvendinimas Plungės rajono savivaldybėje</t>
  </si>
  <si>
    <t>VšĮ Plungės rajono savivaldybės ligoninė</t>
  </si>
  <si>
    <t>Ambulatorinių sveikatos priežiūros paslaugų Rietavo savivaldybėje prieinamumo tuberkulioze sergantiems asmenims gerinimas</t>
  </si>
  <si>
    <t>VšĮ Rietavo pirminės sveikatos priežiūros centras“</t>
  </si>
  <si>
    <t>Ambulatorinės sveikatos priežiūros paslaugų tuberkulioze segantiems asmenims gerinimas Telšių rajone</t>
  </si>
  <si>
    <t>P.S.372</t>
  </si>
  <si>
    <t>Tikslinių grupių asmenys, kurie dalyvavo informavimo, švietimo ir mokymo renginiuose bei sveikatos raštingumą didinančiose veiklose, skaičius</t>
  </si>
  <si>
    <t>P.N.604</t>
  </si>
  <si>
    <t>Tuberkulioze sergantys pacientai, kuriems buvo suteiktos socialinės paramos priemonės (maisto talonų dalijimas) tuberkuliozės ambulatorinio gydymo metu, asmenys</t>
  </si>
  <si>
    <t>P.N.671</t>
  </si>
  <si>
    <t>Modernizuoti savivaldybių visuomenės sveikatos biurai, skaičius</t>
  </si>
  <si>
    <t>08.4.2-ESFA-R-630-81-0001</t>
  </si>
  <si>
    <t>08.4.2-ESFA-R-630-81-0002</t>
  </si>
  <si>
    <t>08.4.2-ESFA-R-630-81-0004</t>
  </si>
  <si>
    <t>08.4.2-ESFA-R-630-81-0003</t>
  </si>
  <si>
    <t>08.4.2-ESFA-R-615-81-0004</t>
  </si>
  <si>
    <t>08.4.2-ESFA-R-615-81-0003</t>
  </si>
  <si>
    <t>08.4.2-ESFA-R-615-81-0002</t>
  </si>
  <si>
    <t>08.4.2-ESFA-R-615-81-0001</t>
  </si>
  <si>
    <t>1.3.</t>
  </si>
  <si>
    <t>1.3.1.</t>
  </si>
  <si>
    <t>1.3.1.1.</t>
  </si>
  <si>
    <t>1.3.1.1.1</t>
  </si>
  <si>
    <t>1.3.1.1.2</t>
  </si>
  <si>
    <t>1.3.1.1.3</t>
  </si>
  <si>
    <t>1.3.1.1.4</t>
  </si>
  <si>
    <t>Mažeikių rajono nakvynės namų modernizavimas</t>
  </si>
  <si>
    <t>Socialinių paslaugų neįgaliesiems plėtra Plungės rajone</t>
  </si>
  <si>
    <t>Šv. Jono Krikštytojo parapija</t>
  </si>
  <si>
    <t>Savarankiško gyvenimo namų įsteigimas Rietave</t>
  </si>
  <si>
    <t>Savarankiško gyvenimo namų steigimas Telšių mieste</t>
  </si>
  <si>
    <t>P.S.362</t>
  </si>
  <si>
    <t>Naujai įrengtų ar įsigytų socialinių būstų skaičius, vnt.</t>
  </si>
  <si>
    <t>Naujai įrengtų ar įsigytų socialinių būstų skaičius,vnt</t>
  </si>
  <si>
    <t>P.S.361</t>
  </si>
  <si>
    <t xml:space="preserve">Investicijas gavusių socialinių paslaugų infrastruktūros objektų skaičius </t>
  </si>
  <si>
    <t>08.1.1-CPVA-R-407-81-0005</t>
  </si>
  <si>
    <t>08.1.1-CPVA-R-407-81-0004</t>
  </si>
  <si>
    <t>08.1.1-CPVA-R-407-81-0002</t>
  </si>
  <si>
    <t xml:space="preserve">Tikslinių grupių asmenys, gavę tiesioginės naudos iš investicijų į socialinių paslaugų infrastruktūrą </t>
  </si>
  <si>
    <t>R.N.403</t>
  </si>
  <si>
    <t>R.N.404</t>
  </si>
  <si>
    <t xml:space="preserve">Investicijas gavusiose įstaigose esančios vietos socialinių paslaugų gavėjams </t>
  </si>
  <si>
    <t>1.3.2.</t>
  </si>
  <si>
    <t>1.3.2.1.</t>
  </si>
  <si>
    <t>1.3.2.1.1.</t>
  </si>
  <si>
    <t>1.3.2.1.2.</t>
  </si>
  <si>
    <t>1.3.2.1.3.</t>
  </si>
  <si>
    <t>1.3.2.1.4.</t>
  </si>
  <si>
    <t>Socialinio būsto fondo plėtra</t>
  </si>
  <si>
    <t>Socialinio būsto fondo plėtra Plungės rajone</t>
  </si>
  <si>
    <t>Pastato Plungės g. 18, Rietave, trečiojo aukšto pritaikymas socialinio būsto paskirčiai</t>
  </si>
  <si>
    <t>Socialinio būsto fondo plėtra įsigyjant butus</t>
  </si>
  <si>
    <t>08.1.2-CPVA-R-408-81-0002</t>
  </si>
  <si>
    <t>08.1.2-CPVA-R-408-81-0003</t>
  </si>
  <si>
    <t>08.1.2-CPVA-R-408-81-0004</t>
  </si>
  <si>
    <t>08.1.2-CPVA-R-408-81-0001</t>
  </si>
  <si>
    <t>1.4.</t>
  </si>
  <si>
    <t>1.4.1.</t>
  </si>
  <si>
    <t>1.4.1.1.</t>
  </si>
  <si>
    <t>1.4.1.1.1.</t>
  </si>
  <si>
    <t>1.4.1.1.2.</t>
  </si>
  <si>
    <t>1.4.1.1.3.</t>
  </si>
  <si>
    <t>Teikiamų paslaugų procesų tobulinimas ir aptarnavimo kokybės gerinimas Plungės rajono savivaldybėje</t>
  </si>
  <si>
    <t>Paslaugų ir asmenų aptarnavimo kokybės gerinimas Telšių rajono savivaldybėje</t>
  </si>
  <si>
    <t>Švietimo paslaugų kokybės gerinimas Mažeikių rajono savivaldybėje</t>
  </si>
  <si>
    <t>10.1.3-ESFA-R-920-81-0003</t>
  </si>
  <si>
    <t>10.1.3-ESFA-R-920-81-0004</t>
  </si>
  <si>
    <t>10.1.3-ESFA-R-920-81-0005</t>
  </si>
  <si>
    <t>P.S.415</t>
  </si>
  <si>
    <t>Viešojo valdymo institucijos, pagal veiksmų programą ESF lėšomis įgyvendinusios paslaugų ir (ar) aptarnavimo kokybei gerinti skirtas priemones, skaičius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</si>
  <si>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</si>
  <si>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kompetencijas, skaičius</t>
  </si>
  <si>
    <t>P.N.910</t>
  </si>
  <si>
    <t>Parengtos piliečių chartijos, skaičius</t>
  </si>
  <si>
    <t>R.N.907</t>
  </si>
  <si>
    <t>R.S.397</t>
  </si>
  <si>
    <t>Viešojo valdymo institucijos, pagerinusios visuomenės patenkinimo teikiamomis paslaugomis indeksą</t>
  </si>
  <si>
    <t>Valstybės ir savivaldybių institucijų ir įstaigų, pagal veiksmų programą ESF lėšomis įgyvendinusių paslaugų ir (ar) aptarnavimo kokybei gerinti skirtas priemones, dalis</t>
  </si>
  <si>
    <t>2.1.</t>
  </si>
  <si>
    <t>2.1.1.</t>
  </si>
  <si>
    <t>2.1.1.1.</t>
  </si>
  <si>
    <t>Apleistos teritorijos tarp Karaliaus Mindaugo gatvės ir geležinkelio Šiauliai–Klaipėda, Telšių mieste, infrastruktūros rekonstravimas, sudarant palankias sąlygas pramonės ir verslo aplinkos plėtrai ir kūrimui</t>
  </si>
  <si>
    <t>Ventos upės slėnio sutvarkymas, įrengiant rekreacinę ir aktyvaus poilsio zoną</t>
  </si>
  <si>
    <t>2.1.1.1.1.</t>
  </si>
  <si>
    <t>2.1.1.1.2.</t>
  </si>
  <si>
    <t>ITI</t>
  </si>
  <si>
    <t>P.B.238</t>
  </si>
  <si>
    <r>
      <t>Sukurtos arba atnaujintos atviros erdvės miestų vietovėse, m</t>
    </r>
    <r>
      <rPr>
        <vertAlign val="superscript"/>
        <sz val="9"/>
        <rFont val="Times New Roman"/>
        <family val="1"/>
        <charset val="186"/>
      </rPr>
      <t>2</t>
    </r>
  </si>
  <si>
    <t>07.1.1-CPVA-V-902-01-0001</t>
  </si>
  <si>
    <t>07.1.1-CPVA-V-902-01-0007</t>
  </si>
  <si>
    <t>2.1.1.1.3</t>
  </si>
  <si>
    <t>2.1.1.1.4</t>
  </si>
  <si>
    <t>2.1.1.1.5</t>
  </si>
  <si>
    <t>2.1.1.1.6</t>
  </si>
  <si>
    <t>2.1.1.1.7</t>
  </si>
  <si>
    <t>2.1.1.1.8</t>
  </si>
  <si>
    <t>2.1.1.1.9</t>
  </si>
  <si>
    <t>Rietavo kunigaikščių Oginskių dvarvietės sutvarkymas ir pritaikymas bendruomeniniams poreikiams, naujų paslaugų teikimui</t>
  </si>
  <si>
    <t>Viešosios erdvės su prieigomis sutvarkymas Rietavo miesto Laisvės gatvėje, įrengiant Žemės ūkio produktų turgelį</t>
  </si>
  <si>
    <t>Babrungo upės slėnio estrados teritorijos ir jos prieigų bei jungčių su Plungės miesto centrine dalimi sutvarkymas</t>
  </si>
  <si>
    <t>Aktyvaus poilsio ir pramogų zonos sukūrimas Plungės m. M. Oginskio dvaro teritorijoje, prie autobusų stoties</t>
  </si>
  <si>
    <t>Rietavo miesto viešųjų erdvių kompleksinis sutvarkymas</t>
  </si>
  <si>
    <t>Poilsio ir rekreacijos zonos įrengimas šalia Rietavo kunigaikščių Oginskių dvarvietės</t>
  </si>
  <si>
    <t>Plungės miesto poilsio ir rekreacijos zonų sukūrimas prie Babrungo upės ir Gondingos  hidroelektrinės tvenkinio bei prieigų prie jų sutvarkymas</t>
  </si>
  <si>
    <t>2.1.1.1.10</t>
  </si>
  <si>
    <t>Rietavo miesto apleistos teritorijos L. Ivinskio g. 16 atnaujinimas ir plėtra</t>
  </si>
  <si>
    <r>
      <t>Sukurtos arba atnaujintos atviros erdvės miestų vietovėse,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 xml:space="preserve"> </t>
    </r>
  </si>
  <si>
    <t>P.B.239</t>
  </si>
  <si>
    <t>Pastatyti arba atnaujinti viešieji arba komerciniai pastatai miestų vietovėse</t>
  </si>
  <si>
    <t>07.1.1-CPVA-R-905-81-0006</t>
  </si>
  <si>
    <t>07.1.1-CPVA-R-905-81-0004</t>
  </si>
  <si>
    <t>07.1.1-CPVA-R-905-81-0002</t>
  </si>
  <si>
    <t>07.1.1-CPVA-R-905-81-0007</t>
  </si>
  <si>
    <t>07.1.1-CPVA-R-905-81-0009</t>
  </si>
  <si>
    <t>2.1.1.2.</t>
  </si>
  <si>
    <t>2.1.1.2.1</t>
  </si>
  <si>
    <t>2.1.1.2.2</t>
  </si>
  <si>
    <t>2.1.1.2.3</t>
  </si>
  <si>
    <t>Paviršinių nuotekų sistemų tvarkymas Mažeikių mieste</t>
  </si>
  <si>
    <t>Paviršinių nuotekų sistemų tvarkymas Plungės mieste</t>
  </si>
  <si>
    <t>UAB „Mažeikių vandenys“</t>
  </si>
  <si>
    <t>UAB „Plungės vandenys“</t>
  </si>
  <si>
    <t>UAB „Telšių vandenys“</t>
  </si>
  <si>
    <t>P.S.328</t>
  </si>
  <si>
    <t>Lietaus nuotėkio plotas, iš kurio surenkamam paviršiniam (lietaus) vandeniui tvarkyti, įrengta ir (ar) rekonstruota infrastruktūra, ha</t>
  </si>
  <si>
    <t>P.N.028</t>
  </si>
  <si>
    <t>Inventorizuota neapskaityto paviršinių nuotekų nuotakyno dalis, proc.</t>
  </si>
  <si>
    <t>05.1.1-APVA-R-007-81-0002</t>
  </si>
  <si>
    <t>05.1.1-APVA-R-007-81-0001</t>
  </si>
  <si>
    <t>05.1.1-APVA-R-007-81-0003</t>
  </si>
  <si>
    <t>2.1.1.3.</t>
  </si>
  <si>
    <t>2.1.1.3.1</t>
  </si>
  <si>
    <t>2.1.1.3.2</t>
  </si>
  <si>
    <t>2.1.1.3.3</t>
  </si>
  <si>
    <t>Mažeikių miesto darnaus judumo plano parengimas</t>
  </si>
  <si>
    <t>Telšių miesto darnaus judumo plano parengimas</t>
  </si>
  <si>
    <t>Plungės miesto darnaus judumo plano parengimas</t>
  </si>
  <si>
    <t>P.N.507</t>
  </si>
  <si>
    <t>Parengti darnaus judumo planai, vnt.</t>
  </si>
  <si>
    <t>04.5.1-TID-V-513-01-0008</t>
  </si>
  <si>
    <t>04.5.1-TID-V-513-01-0005</t>
  </si>
  <si>
    <t>2.1.1.4.</t>
  </si>
  <si>
    <t>2.1.1.4.1</t>
  </si>
  <si>
    <t>2.1.1.4.2</t>
  </si>
  <si>
    <t xml:space="preserve">Elektroninio bilieto sistemos Telšių viešajame transporte sukūrimas  </t>
  </si>
  <si>
    <t>P.S.323</t>
  </si>
  <si>
    <t>Įgyvendintos darnaus judumo priemonės, vnt.</t>
  </si>
  <si>
    <t>2.1.1.5.</t>
  </si>
  <si>
    <t>2.1.1.5.1</t>
  </si>
  <si>
    <t>2.1.1.5.2</t>
  </si>
  <si>
    <t>Elektromobilių įkrovimo stotelių įrengimas Mažeikių mieste</t>
  </si>
  <si>
    <t>Elektromobilių greitojo įkrovimo stotelių įrengimas Telšių mieste</t>
  </si>
  <si>
    <t>04.5.1-TID-V-515-01-0017</t>
  </si>
  <si>
    <t>P.N.509</t>
  </si>
  <si>
    <t>Įrengtos elektromobilių įkrovimo stotelės, vnt.</t>
  </si>
  <si>
    <t>04.5.1-TID-V-515-01-0014</t>
  </si>
  <si>
    <t>2.1.1.6.</t>
  </si>
  <si>
    <t>2.1.1.6.1</t>
  </si>
  <si>
    <t>Pėsčiųjų ir dviračių takų rekonstrukcija ir nauja statyba Pavenčių g. Mažeikiuose</t>
  </si>
  <si>
    <t>2.1.1.6.2</t>
  </si>
  <si>
    <t>Pėsčiųjų ir dviračių takų Plungės miesto Gandingos ir J. Tumo-Vaižganto gatvėse įrengimas</t>
  </si>
  <si>
    <t>2.1.1.6.3</t>
  </si>
  <si>
    <t>Rietavo miesto pėsčiųjų ir dviračių tako Aušros alėjoje įrengimas</t>
  </si>
  <si>
    <t>2.1.1.6.4</t>
  </si>
  <si>
    <t>Pėsčiųjų ir dviračių takų įrengimas Telšių mieste palei Masčio ežerą nuo Muziejaus g. iki Parko g.</t>
  </si>
  <si>
    <t>-</t>
  </si>
  <si>
    <t xml:space="preserve">P.S.321 </t>
  </si>
  <si>
    <t>Įrengtų naujų dviračių ir/ar pėsčiųjų takų ir/ar trasų ilgis, km</t>
  </si>
  <si>
    <t xml:space="preserve">P.S.322 </t>
  </si>
  <si>
    <t>Rekonstruotų dviračių ir/ar pėsčiųjų takų ir/ar trasų ilgis, km</t>
  </si>
  <si>
    <t>04.5.1-TID-R-516-81-0002</t>
  </si>
  <si>
    <t>04.5.1-TID-R-516-81-0001</t>
  </si>
  <si>
    <t>2.1.1.7.</t>
  </si>
  <si>
    <t>2.1.1.7.1</t>
  </si>
  <si>
    <t>Telšių kultūros centro modernizavimas, pritaikant visuomenės  poreikiams</t>
  </si>
  <si>
    <t>2.1.1.7.2</t>
  </si>
  <si>
    <t>Žemaičių muziejaus „Alka“ modernizavimas</t>
  </si>
  <si>
    <t>Žemaičių muziejus „Alka“</t>
  </si>
  <si>
    <t>07.1.1-CPVA-R-305-81-0002</t>
  </si>
  <si>
    <t>07.1.1-CPVA-V-304 -01-0014</t>
  </si>
  <si>
    <t>P.N.304</t>
  </si>
  <si>
    <t xml:space="preserve">Modernizuoti kultūros infrastruktūros objektai, skaičius </t>
  </si>
  <si>
    <t>2.1.1.8.</t>
  </si>
  <si>
    <t>2.1.1.8.1</t>
  </si>
  <si>
    <t>Mažeikių rajono Renavo dvaro sodybos oficinos rekonstrukcija (restauravimas) bei pritaikymas viešojo turizmo reikmėms</t>
  </si>
  <si>
    <t>2.1.1.8.2</t>
  </si>
  <si>
    <t>Plungės M. Oginskio dvaro sodybos pastato–žirgyno pritaikymas visuomenės kultūros ir rekreacijos reikmėms (I etapas)</t>
  </si>
  <si>
    <t>Žemaičių dailės muziejus</t>
  </si>
  <si>
    <t>2.1.1.8.3</t>
  </si>
  <si>
    <t>Rietavo Oginskių kultūros istorijos muziejaus kompleksinis sutvarkymas ir pritaikymas kultūrinėms, edukacinėms reikmėms</t>
  </si>
  <si>
    <t>05.4.1-CPVA-R-302-81-0001</t>
  </si>
  <si>
    <t>P.S.335</t>
  </si>
  <si>
    <t>Sutvarkyti, įrengti ir pritaikyti lankymui gamtos ir kultūros paveldo objektai ir teritorijos, skaičius</t>
  </si>
  <si>
    <t>P.B.209</t>
  </si>
  <si>
    <t>Numatomų apsilankymų remiamuose kultūros ir gamtos paveldo objektuose bei turistų traukos vietose skaičiaus padidėjimas, apsilankymai per metus</t>
  </si>
  <si>
    <t>05.4.1-CPVA-R-302-81-0004</t>
  </si>
  <si>
    <t>05.4.1-CPVA-R-302-81-0003</t>
  </si>
  <si>
    <t>2.1.1.9.</t>
  </si>
  <si>
    <t>2.1.1.9.1</t>
  </si>
  <si>
    <t>Mažeikių m. Pavenčių gatvės važiuojamosios dalies rekonstrukcija, įdiegiant inžinierines saugaus eismo priemones</t>
  </si>
  <si>
    <t>2.1.1.9.2</t>
  </si>
  <si>
    <t>Plungės miesto Telšių, Laisvės, Rietavo ir Minijos gatvių atkarpų techninių parametrų gerinimas ir eismo saugos priemonių diegimas</t>
  </si>
  <si>
    <t>2.1.1.9.3</t>
  </si>
  <si>
    <t>Telšių miesto Pramonės gatvės rekonstravimas</t>
  </si>
  <si>
    <t>2.1.1.9.4</t>
  </si>
  <si>
    <t>Rietavo miesto Daržų gatvės atkarpos nuo Žaliosios iki Palangos gatvės techninių parametrų gerinimas</t>
  </si>
  <si>
    <t>2.1.1.9.5</t>
  </si>
  <si>
    <t>Rietavo miesto Pamiškės gatvės techninių parametrų gerinimas</t>
  </si>
  <si>
    <t>P.B.214</t>
  </si>
  <si>
    <t>Bendras rekonstruotų arba atnaujintų kelių ilgis, km</t>
  </si>
  <si>
    <t>P.S.342</t>
  </si>
  <si>
    <t>Įdiegtos saugų eismą gerinančios ir aplinkosaugos priemonės, vnt.</t>
  </si>
  <si>
    <t>06.2.1-TID-R-511-81-0004</t>
  </si>
  <si>
    <t>06.2.1-TID-R-511-81-0001</t>
  </si>
  <si>
    <t>06.2.1-TID-R-511-81-0002</t>
  </si>
  <si>
    <t>06.2.1-TID-R-511-81-0003</t>
  </si>
  <si>
    <t>2.2</t>
  </si>
  <si>
    <t>2.2.1</t>
  </si>
  <si>
    <t>2.2.1.1</t>
  </si>
  <si>
    <t>2.2.1.1.1</t>
  </si>
  <si>
    <t>Sedos miesto kompleksinė plėtra</t>
  </si>
  <si>
    <t>2.2.1.1.2</t>
  </si>
  <si>
    <t>Viekšnių miesto kompleksinė plėtra</t>
  </si>
  <si>
    <t>2.2.1.1.3</t>
  </si>
  <si>
    <t>Varnių miesto viešųjų erdvių atnaujinimas</t>
  </si>
  <si>
    <t>2.2.1.1.4</t>
  </si>
  <si>
    <t>Tryškių miestelio viešųjų erdvių atnaujinimas</t>
  </si>
  <si>
    <t>P.S.364</t>
  </si>
  <si>
    <t>Naujos atviros erdvės vietovėse nuo 1 iki 6 tūkst. gyv. (išskyrus savivaldybių centrus)“, kv. m</t>
  </si>
  <si>
    <t>Naujos atviros erdvės vietovėse nuo 1 iki 6 tūkst. gyv. (išskyrus savivaldybių centrus)“, kv. m.</t>
  </si>
  <si>
    <t>P.S.365</t>
  </si>
  <si>
    <t>Atnaujinti ir (ar) pritaikyti naujai paskirčiai pastatai ir statiniai kaimo vietovėse“, kv. m.</t>
  </si>
  <si>
    <r>
      <t>Naujos atviros erdvės vietovėse nuo 1 iki 6 tūkst. gyv. (išskyrus savivaldybių centrus)“, m</t>
    </r>
    <r>
      <rPr>
        <vertAlign val="superscript"/>
        <sz val="9"/>
        <rFont val="Times New Roman"/>
        <family val="1"/>
        <charset val="186"/>
      </rPr>
      <t>2</t>
    </r>
  </si>
  <si>
    <t>08.2.1-CPVA-R-908-81-0002</t>
  </si>
  <si>
    <t>08.2.1-CPVA-R-908-81-0003</t>
  </si>
  <si>
    <t>08.2.1-CPVA-R-908-81-0005</t>
  </si>
  <si>
    <t>08.2.1-CPVA-R-908-81-0006</t>
  </si>
  <si>
    <t>2.2.1.2</t>
  </si>
  <si>
    <t>2.2.1.2.1</t>
  </si>
  <si>
    <t>Geriamojo vandens tiekimo ir nuotekų tvarkymo sistemų renovavimas ir plėtra Mažeikių mieste ir rajone</t>
  </si>
  <si>
    <t>2.2.1.2.2</t>
  </si>
  <si>
    <t>Vandens tiekimo ir nuotekų tvarkymo infrastruktūros renovavimas ir plėtra Plungės rajone</t>
  </si>
  <si>
    <t>2.2.1.2.3</t>
  </si>
  <si>
    <t>Rietavo savivaldybės Pelaičių gyvenvietės vandentiekio ir nuotekų tinklų statyba</t>
  </si>
  <si>
    <t>UAB „Rietavo komunalinis ūkis“</t>
  </si>
  <si>
    <t>2.2.1.2.4</t>
  </si>
  <si>
    <t>Vandens tiekimo ir nuotekų tvarkymo infrastruktūros plėtra ir rekonstravimas Telšių mieste ir rajone</t>
  </si>
  <si>
    <t>P.N.050</t>
  </si>
  <si>
    <t>Gyventojai, kuriems teikiamos vandens tiekimo paslaugos naujai pastatytais geriamojo vandens tiekimo tinklais, gyventojų skaičius, vnt.</t>
  </si>
  <si>
    <t>P.N.051</t>
  </si>
  <si>
    <t>Gyventojai, kuriems teikiamos vandens tiekimo paslaugos iš naujai pastatytų ir (arba) rekonstruotų geriamojo vandens gerinimo įrenginių“, gyventojų skaičius, vnt.</t>
  </si>
  <si>
    <t>P.N.053</t>
  </si>
  <si>
    <t>Gyventojai, kuriems teikiamos paslaugos naujai pastatytais nuotekų surinkimo tinklais, gyventojų ekvivalentas</t>
  </si>
  <si>
    <t>P.N.054</t>
  </si>
  <si>
    <t>Gyventojai, kuriems teikiamos nuotekų valymo paslaugos naujai pastatytais ir (arba) rekonstruotais nuotekų valymo įrenginiais, gyventojų ekvivalentas</t>
  </si>
  <si>
    <t>P.S.333</t>
  </si>
  <si>
    <t>Rekonstruotų vandens tiekimo ir nuotekų surinkimo tinklų ilgis, km</t>
  </si>
  <si>
    <t>P.B.218</t>
  </si>
  <si>
    <t>Papildomi gyventojai, kuriems teikiamos pagerintos vandens tiekimo paslaugos, asmenys</t>
  </si>
  <si>
    <t>P.B.219</t>
  </si>
  <si>
    <t>Papildomi gyventojai, kuriems teikiamos pagerintos nuotekų tvarkymo paslaugos, gyventojų ekvivalentas</t>
  </si>
  <si>
    <t>05.3.2-APVA-R-014-81-0002</t>
  </si>
  <si>
    <t>05.3.2-APVA-R-014-81-0001</t>
  </si>
  <si>
    <t>05.3.2-APVA-R-014-81-0004</t>
  </si>
  <si>
    <t>05.3.2-APVA-R-014-81-0003</t>
  </si>
  <si>
    <t>2.2.1.3</t>
  </si>
  <si>
    <t>2.2.1.3.1</t>
  </si>
  <si>
    <t>Komunalinių atliekų tvarkymo infrastruktūros plėtra Telšių regione</t>
  </si>
  <si>
    <t>UAB „Telšių regiono atliekų tvarkymo centras“</t>
  </si>
  <si>
    <t>05.2.1-APVA-R-008-81-0001</t>
  </si>
  <si>
    <t>P.S.329</t>
  </si>
  <si>
    <t xml:space="preserve">Sukurti / pagerinti atskiro komunalinių atliekų surinkimo pajėgumai, tonos/metai </t>
  </si>
  <si>
    <t>2.2.1.4</t>
  </si>
  <si>
    <t>2.2.1.4.1</t>
  </si>
  <si>
    <t>Kraštovaizdžio tvarkymas ir būklės gerinimas Mažeikių rajone</t>
  </si>
  <si>
    <t>2.2.1.4.2</t>
  </si>
  <si>
    <t>Kraštovaizdžio planavimas, tvarkymas ir būklės gerinimas Plungės rajone</t>
  </si>
  <si>
    <t>2.2.1.4.3</t>
  </si>
  <si>
    <t>Bešeimininkių pastatų Vatušių kaime Rietavo seniūnijoje likvidavimas</t>
  </si>
  <si>
    <t>2.2.1.4.4</t>
  </si>
  <si>
    <t>Jūros upės kraštovaizdžio formavimas gamtinio karkaso teritorijoje Rietavo mieste</t>
  </si>
  <si>
    <t>2.2.1.4.5</t>
  </si>
  <si>
    <t>Kraštovaizdžio planavimo gerinimas, vizualinio estetinio potencialo didinimas ir ekologinės būklės gerinimas Telšių mieste ir rajone</t>
  </si>
  <si>
    <t>05.5.1-APVA-R-019-81-0002</t>
  </si>
  <si>
    <t>R.N.091</t>
  </si>
  <si>
    <t xml:space="preserve">Teritorijų, kuriose įgyvendintos kraštovaizdžio formavimo priemonės, plotas, Ha </t>
  </si>
  <si>
    <t xml:space="preserve">Teritorijų, kuriose įgyvendintos kraštovaizdžio formavimo priemonės, plotas, ha </t>
  </si>
  <si>
    <t>P. N.092</t>
  </si>
  <si>
    <t>Kraštovaizdžio ir (ar) gamtinio karkaso formavimo aspektais pakeisti ar pakoreguoti savivaldybių ar jų dalių bendrieji planai, skaičius</t>
  </si>
  <si>
    <t>P. N.093</t>
  </si>
  <si>
    <t>Likviduoti kraštovaizdį darkantys bešeimininkiai apleisti statiniai ir įrenginiai, skaičius</t>
  </si>
  <si>
    <t>P. N.094</t>
  </si>
  <si>
    <t>Rekultyvuotos atvirais kasiniais pažeistos žemės, skaičius</t>
  </si>
  <si>
    <t>P. S.338</t>
  </si>
  <si>
    <t>Išsaugoti, sutvarkyti ar atkurti įvairaus teritorinio lygmens kraštovaizdžio arealai, skaičius</t>
  </si>
  <si>
    <t>05.5.1-APVA-R-019-81-0003</t>
  </si>
  <si>
    <t>05.5.1-APVA-R-019-81-0005</t>
  </si>
  <si>
    <t>05.5.1-APVA-R-019-81-0001</t>
  </si>
  <si>
    <t>05.5.1-APVA-R-019-81-0004</t>
  </si>
  <si>
    <t>2.3</t>
  </si>
  <si>
    <t>2.3.1</t>
  </si>
  <si>
    <t>2.3.1.1</t>
  </si>
  <si>
    <t>2.3.1.1.1</t>
  </si>
  <si>
    <t>Draugiškų aplinkai viešojo transporto priemonių įsigijimas Mažeikių mieste</t>
  </si>
  <si>
    <t>2.3.1.1.2</t>
  </si>
  <si>
    <t>Aplinkai nekenksmingų viešojo transporto priemonių Plungės rajonui įsigijimas</t>
  </si>
  <si>
    <t>2.3.1.1.3</t>
  </si>
  <si>
    <t>Aplinkai nekenksmingų viešojo transporto priemonių Telšių miestui įsigijimas</t>
  </si>
  <si>
    <t>P.S.325</t>
  </si>
  <si>
    <t>Įsigytos naujos ekologiškos viešojo transporto priemonės, vnt.</t>
  </si>
  <si>
    <t>2.3.2</t>
  </si>
  <si>
    <t>2.3.2.1</t>
  </si>
  <si>
    <t>2.3.2.1.1</t>
  </si>
  <si>
    <t>Telšių regiono savivaldybes jungiančių turizmo trasų informacinės infrastruktūros plėtra</t>
  </si>
  <si>
    <t>05.4.1-LVPA-R-821-81-0001</t>
  </si>
  <si>
    <t>P.N.817</t>
  </si>
  <si>
    <t>Įrengti ženklinimo infrastruktūros objektai, skaičius</t>
  </si>
  <si>
    <t>2.2.1.1.5</t>
  </si>
  <si>
    <t>Laižuvos seniūnijos Auksodės kaimo viešosios infrastruktūros sutvarkymas</t>
  </si>
  <si>
    <t>2.2.1.1.6</t>
  </si>
  <si>
    <t>Tirkšlių seniūnijos Balėnų kaimo viešosios infrastruktūros sutvarkymas</t>
  </si>
  <si>
    <t>2.2.1.1.7</t>
  </si>
  <si>
    <t>Šerkšnėnų seniūnijos Šerkšnėnų kaimo viešosios infrastruktūros sutvarkymas</t>
  </si>
  <si>
    <t>2.2.1.1.8</t>
  </si>
  <si>
    <t>Židikų seniūnijos Židikų miestelio viešosios infrastruktūros sutvarkymas</t>
  </si>
  <si>
    <t>2.2.1.1.9</t>
  </si>
  <si>
    <t>Reivyčių seniūnijos Leckavos kaimo viešosios infrastruktūros sutvarkymas</t>
  </si>
  <si>
    <t>KPP.01</t>
  </si>
  <si>
    <t>Veiksmų, kuriais remiamos investicijos į mažos apimties infrastruktūrą, skaičius</t>
  </si>
  <si>
    <t>KPP.02</t>
  </si>
  <si>
    <t>Gyventojų, kurie naudojasi geresnėmis paslaugomis / infrastruktūra, skaičius</t>
  </si>
  <si>
    <t>KPP.03</t>
  </si>
  <si>
    <t>Regioninio planavimo būdu įgyvendintų mažos apimties infrastruktūros projektų skaičius</t>
  </si>
  <si>
    <t>2.2.1.1.10</t>
  </si>
  <si>
    <t>Viekšnių seniūnijos Pakalupio kaimo viešosios infrastruktūros sutvarkymas</t>
  </si>
  <si>
    <t>2.2.1.1.11</t>
  </si>
  <si>
    <t>Mažeikių apylinkės seniūnijos Bugenių kaimo viešosios infrastruktūros sutvarkymas</t>
  </si>
  <si>
    <t>2.2.1.1.12</t>
  </si>
  <si>
    <t>Sedos seniūnijos Vadagių ir Užežerės kaimų viešosios infrastruktūros sutvarkymas</t>
  </si>
  <si>
    <t>2.2.1.1.13</t>
  </si>
  <si>
    <t>Dalies visuomeninės paskirties pastato ir viešųjų erdvių, esančių Platelių miestelio centrinėje dalyje, sutvarkymas</t>
  </si>
  <si>
    <t>2.2.1.1.14</t>
  </si>
  <si>
    <t>Kulių miestelio dalies inžinerinių statinių ir viešųjų erdvių sutvarkymas</t>
  </si>
  <si>
    <t>2.2.1.1.15</t>
  </si>
  <si>
    <t>Rekreacinės teritorijos Kaušėnų k., prie Gandingos HE (Plungės jūros), sutvarkymas, įrengimas ir pritaikymas bendruomenės poreikiams</t>
  </si>
  <si>
    <t>2.2.1.1.16</t>
  </si>
  <si>
    <t>Visuomeninės paskirties pastato, esančio Telšių g. 3, Alsėdžiuose, atnaujinimas ir pritaikymas kaimo bendruomenės poreikiams, socialinei ir kultūrinei veiklai</t>
  </si>
  <si>
    <t>2.2.1.1.17</t>
  </si>
  <si>
    <t>Buvusio mokyklos pastato dalies ir viešųjų erdvių Narvaišių kaime kompleksiškas atnaujinimas</t>
  </si>
  <si>
    <t>2.2.1.1.18</t>
  </si>
  <si>
    <t>Rietavo savivaldybės Tverų seniūnijos Piliakalnio gatvės kapitalinis remontas</t>
  </si>
  <si>
    <t>2.2.1.1.19</t>
  </si>
  <si>
    <t>Rietavo savivaldybės Medingėnų seniūnijos Gėlių ir Mokyklos gatvių rekonstrukcija</t>
  </si>
  <si>
    <t>2.2.1.1.20</t>
  </si>
  <si>
    <t>Rietavo savivaldybės Daugėdų seniūnijos Gudalių gatvės apšvietimo įrengimas</t>
  </si>
  <si>
    <t>2.2.1.1.21</t>
  </si>
  <si>
    <t>Rietavo savivaldybės Medingėnų seniūnijos Užpelių kaimo Užpelių ir Kalnelio gatvių dangų kapitalinis remontas</t>
  </si>
  <si>
    <t>2.2.1.1.22</t>
  </si>
  <si>
    <t>Rietavo savivaldybės Tverų seniūnijos Tauravo kaimo Tverų, Dvaro ir Jurginų gatvių kapitalinis remontas</t>
  </si>
  <si>
    <t>2.2.1.1.23</t>
  </si>
  <si>
    <t>Rietavo savivaldybės Rietavo seniūnijos Girėnų, Labardžių ir Žadvainų kaimų gatvių apšvietimo įrenimo</t>
  </si>
  <si>
    <t>2.2.1.1.24</t>
  </si>
  <si>
    <t>Ryškėnų administracinio pastato dalies, pritaikytos bendruomenės veiklai, kapitalinis remontas bei viešosios infrastruktūros sutvarkymas</t>
  </si>
  <si>
    <t>2.2.1.1.25</t>
  </si>
  <si>
    <t>Kaunatavos kaimo kultūros namų pastato kapitalinis remontas, pritaikant bendruomenės poreikiams</t>
  </si>
  <si>
    <t>2.2.1.1.26</t>
  </si>
  <si>
    <t>Luokės miestelio viešosios infrastuktūros sutvarkytmas, pritaikant bendruomenės poreikiams</t>
  </si>
  <si>
    <t>2.2.1.1.27</t>
  </si>
  <si>
    <t>Viešvėnų kultūros centro kapitalinis remontas</t>
  </si>
  <si>
    <t>P. S.434</t>
  </si>
  <si>
    <t>Pagal veiksmų programą ERPF lėšomis atnaujintos ikimokyklinio ir/ar priešmokyklinio ugdymo vietos, skaičius</t>
  </si>
  <si>
    <t>R07-7724-220000-0001</t>
  </si>
  <si>
    <t>R07-7724-220000-0002</t>
  </si>
  <si>
    <t>R07-7724-220000-0003</t>
  </si>
  <si>
    <t>R07-7724-220000-0004</t>
  </si>
  <si>
    <t>R07-7705-230000-0005</t>
  </si>
  <si>
    <t>R07-7705-230000-0006</t>
  </si>
  <si>
    <t>R07-7725-240000-0007</t>
  </si>
  <si>
    <t>R07-7725-240000-0008</t>
  </si>
  <si>
    <t>R07-7725-240000-0009</t>
  </si>
  <si>
    <t>R07-7725-240000-0010</t>
  </si>
  <si>
    <t>R07-6609-270000-0011</t>
  </si>
  <si>
    <t>R07-6609-270000-0012</t>
  </si>
  <si>
    <t>R07-6609-270000-0013</t>
  </si>
  <si>
    <t>R07-6609-270000-0014</t>
  </si>
  <si>
    <t>R07-6609-270000-0015</t>
  </si>
  <si>
    <t>R07-6609-270000-0016</t>
  </si>
  <si>
    <t>R07-6609-270000-0017</t>
  </si>
  <si>
    <t>R07-6609-270000-0018</t>
  </si>
  <si>
    <t>R07-6609-270000-0019</t>
  </si>
  <si>
    <t>R07-6609-270000-0020</t>
  </si>
  <si>
    <t>R07-6630-470000-0021</t>
  </si>
  <si>
    <t>R07-6630-470000-0022</t>
  </si>
  <si>
    <t>R07-6630-470000-0023</t>
  </si>
  <si>
    <t>R07-6630-470000-0024</t>
  </si>
  <si>
    <t>R07-6615-470000-0025</t>
  </si>
  <si>
    <t>R07-6615-470000-0026</t>
  </si>
  <si>
    <t>R07-6615-470000-0027</t>
  </si>
  <si>
    <t>R07-6615-470000-0028</t>
  </si>
  <si>
    <t>R07-4407-270000-0029</t>
  </si>
  <si>
    <t>R07-4407-270000-0030</t>
  </si>
  <si>
    <t>R07-4407-270000-0031</t>
  </si>
  <si>
    <t>R07-4407-270000-0032</t>
  </si>
  <si>
    <t>R07-4408-250000-0033</t>
  </si>
  <si>
    <t>R07-4408-250000-0034</t>
  </si>
  <si>
    <t>R07-4408-250000-0035</t>
  </si>
  <si>
    <t>R07-4408-260000-0036</t>
  </si>
  <si>
    <t>R07-9920-500000-0037</t>
  </si>
  <si>
    <t>R07-9920-500000-0038</t>
  </si>
  <si>
    <t>R07-9920-500000-0039</t>
  </si>
  <si>
    <t>R07-9905-290000-0045</t>
  </si>
  <si>
    <t>R07-9905-290000-0046</t>
  </si>
  <si>
    <t>R07-9905-290000-0047</t>
  </si>
  <si>
    <t>R07-9905-290000-0048</t>
  </si>
  <si>
    <t>R07-5516-190000-0063</t>
  </si>
  <si>
    <t>R07-5511-120000-0072</t>
  </si>
  <si>
    <t>R07-5511-120000-0073</t>
  </si>
  <si>
    <t>R07-9908-290000-0077</t>
  </si>
  <si>
    <t>R07-ZM07-290000-0081</t>
  </si>
  <si>
    <t>R07-ZM07-290000-0082</t>
  </si>
  <si>
    <t>R07-ZM07-290000-0083</t>
  </si>
  <si>
    <t>R07-ZM07-290000-0084</t>
  </si>
  <si>
    <t>R07-ZM07-290000-0085</t>
  </si>
  <si>
    <t>R07-ZM07-290000-0086</t>
  </si>
  <si>
    <t>R07-ZM07-290000-0087</t>
  </si>
  <si>
    <t>R07-ZM07-290000-0088</t>
  </si>
  <si>
    <t>R07-ZM07-290000-0089</t>
  </si>
  <si>
    <t>R07-ZM07-290000-0090</t>
  </si>
  <si>
    <t>R07-ZM07-290000-0091</t>
  </si>
  <si>
    <t>R07-ZM07-290000-0092</t>
  </si>
  <si>
    <t>R07-ZM07-290000-0093</t>
  </si>
  <si>
    <t>R07-ZM07-290000-0094</t>
  </si>
  <si>
    <t>R07-ZM07-290000-0095</t>
  </si>
  <si>
    <t>R07-ZM07-290000-0096</t>
  </si>
  <si>
    <t>R07-ZM07-290000-0097</t>
  </si>
  <si>
    <t>R07-ZM07-290000-0098</t>
  </si>
  <si>
    <t>R07-ZM07-290000-0099</t>
  </si>
  <si>
    <t>R07-ZM07-290000-0100</t>
  </si>
  <si>
    <t>R07-0014-060000-0104</t>
  </si>
  <si>
    <t>R07-0019-380000-0109</t>
  </si>
  <si>
    <t>R07-0019-380000-0110</t>
  </si>
  <si>
    <t>Prioritetas: Viešųjų paslaugų kokybė ir bendruomenės aktyvumas</t>
  </si>
  <si>
    <r>
      <t xml:space="preserve">Prioritetas: </t>
    </r>
    <r>
      <rPr>
        <sz val="9"/>
        <rFont val="Times New Roman"/>
        <family val="1"/>
        <charset val="186"/>
      </rPr>
      <t>Viešųjų paslaugų kokybė ir bendruomenės aktyvumas</t>
    </r>
  </si>
  <si>
    <r>
      <t xml:space="preserve">Tikslas: </t>
    </r>
    <r>
      <rPr>
        <sz val="9"/>
        <rFont val="Times New Roman"/>
        <family val="1"/>
        <charset val="186"/>
      </rPr>
      <t>Išsilavinę, besimokantys ir kūrybingi gyventojai</t>
    </r>
  </si>
  <si>
    <r>
      <t xml:space="preserve">Uždavinys: </t>
    </r>
    <r>
      <rPr>
        <sz val="9"/>
        <rFont val="Times New Roman"/>
        <family val="1"/>
        <charset val="186"/>
      </rPr>
      <t>Modernizuoti bendrojo ugdymo įstaigas, siekiant pagerinti mokinių ugdymo pasiekimus</t>
    </r>
  </si>
  <si>
    <r>
      <t xml:space="preserve">Priemonė: </t>
    </r>
    <r>
      <rPr>
        <sz val="9"/>
        <rFont val="Times New Roman"/>
        <family val="1"/>
        <charset val="186"/>
      </rPr>
      <t>Kurti bendrojo ugdymo mokyklose modernias ir saugias mokymosi erdves</t>
    </r>
  </si>
  <si>
    <t>Uždavinys: Didinti ikimokyklinio ir priešmokyklinio ugdymo prieinamumą</t>
  </si>
  <si>
    <t>Tikslas: Išsilavinę, besimokantys ir kūrybingi gyventojai</t>
  </si>
  <si>
    <t>Uždavinys: Modernizuoti bendrojo ugdymo įstaigas, siekiant pagerinti mokinių ugdymo pasiekimus</t>
  </si>
  <si>
    <t>Priemonė: Kurti bendrojo ugdymo mokyklose modernias ir saugias mokymosi erdves</t>
  </si>
  <si>
    <t>Priemonė: Modernizuoti ikimokyklinio ugdymo mokyklas</t>
  </si>
  <si>
    <t>Uždavinys: Tobulinti neformaliojo švietimo infrastruktūrą</t>
  </si>
  <si>
    <t>Priemonė: Investuoti į kūrybiškumą, sveiką gyvenseną, saugų elgesį kelyje skatinančią neformaliojo vaikų švietimo infrastruktūrą.</t>
  </si>
  <si>
    <t>Tikslas: Sveiki gyventojai</t>
  </si>
  <si>
    <t>Uždavinys: Gerinti pirminės sveikatos priežiūros kokybę ir prieinamumą, siekiant sumažinti apsilankymų pas gydytojus skaičiaus, tenkančio vienam gyventojui, skirtumą tarp savivaldybių centrų ir kaimo vietovių gyventojų</t>
  </si>
  <si>
    <t>Priemonė: Gerinti infrastruktūrą, skirtą pirminės asmens sveikatos priežiūros paslaugoms teikti</t>
  </si>
  <si>
    <t>Uždavinys: Didinti gyventojų sveikatos raštingumą</t>
  </si>
  <si>
    <t>Priemonė: Vykdyti sveikatos priežiūros specialistų ir tikslinių grupių mokymus</t>
  </si>
  <si>
    <t>Tikslas: Socialiai saugūs gyventojai</t>
  </si>
  <si>
    <t>Uždavinys: Vystyti socialines paslaugas senyvo amžiaus žmonėms, pažeidžiamų grupių ir šeimų asmenims, siekiant daugiau jų suteikti bendruomenėje</t>
  </si>
  <si>
    <t>Priemonė: Modernizuoti ir (ar) kurti naujas nestacionarių ir bendruomeninių socialinių paslaugų įstaigas</t>
  </si>
  <si>
    <t>Uždavinys: Padidinti savivaldybių socialinio būsto fondą</t>
  </si>
  <si>
    <t>Priemonė: Naujai įrengti ar įsigyti socialinius būstus</t>
  </si>
  <si>
    <t>Tikslas: Efektyvus valdymas</t>
  </si>
  <si>
    <t>Uždavinys: Gerinti paslaugų teikimo ir asmenų aptarnavimo kokybę savivaldybėse</t>
  </si>
  <si>
    <t>Priemonė: Įgyvendinti paslaugų ir (ar) aptarnavimo kokybei gerinti skirtas priemones</t>
  </si>
  <si>
    <t>Tikslas: Pagrindinių savivaldybių centrų plėtojimas</t>
  </si>
  <si>
    <t>Uždavinys: Didinti pagrindinių savivaldybių centrų konkurencingumą ir patrauklumą, skatinant ekonomikos augimą, kad taptų patraukliais investuoti</t>
  </si>
  <si>
    <t xml:space="preserve">Priemonė: Kompleksiškai atnaujinti savivaldybių centrų viešąją infrastruktūrą </t>
  </si>
  <si>
    <t>Priemonė: Tvarkyti miestų paviršinių nuotekų sistemas</t>
  </si>
  <si>
    <t xml:space="preserve">Priemonė: Kurti darnaus judumo sistemas </t>
  </si>
  <si>
    <t>Priemonė: Diegti darnaus judumo priemones</t>
  </si>
  <si>
    <t>Priemonė: Kurti elektromobilių įkrovimo prieigų tinklą</t>
  </si>
  <si>
    <t>Priemonė: Rekonstruoti ir plėtoti pėsčiųjų ir dviračių takus</t>
  </si>
  <si>
    <t>Priemonė: Modernizuoti savivaldybių kultūros infrastruktūrą</t>
  </si>
  <si>
    <t>Priemonė: Aktualizuoti savivaldybių kultūros paveldo objektus</t>
  </si>
  <si>
    <t>Priemonė: Vystyti vietinius kelius</t>
  </si>
  <si>
    <t>Tikslas: Kaimo vietovių iki 6 tūkst. gyventojų plėtojimas</t>
  </si>
  <si>
    <t>Uždavinys: Gerinti kaimo vietovių gyvenamąją aplinką, kad taptų patraukliomis gyventi ir dirbti</t>
  </si>
  <si>
    <t xml:space="preserve">Priemonė: Kompleksiškai atnaujinti kaimo vietovių viešąsias erdves, visuomeninės paskirties pastatus ir statinius </t>
  </si>
  <si>
    <t>Priemonė: Padidinti vandens tiekimo ir nuotekų tvarkymo paslaugų prieinamumą ir sistemos valdymo efektyvumą</t>
  </si>
  <si>
    <t>Priemonė: Vystyti komunalinių atliekų tvarkymo infrastruktūrą</t>
  </si>
  <si>
    <t>Priemonė: Sutvarkyti ar atkurti įvairaus teritorinio lygmens kraštovaizdžio arealus</t>
  </si>
  <si>
    <t>Tikslas: Ryšių tarp savivaldybių centrų ir kaimo vietovių iki 6 tūkst. gyventojų stiprinimas</t>
  </si>
  <si>
    <t>Uždavinys: Plėtoti visuomenei priimtiną, saugią transporto sistemą, modernizuojant kelių infrastruktūrą, pereinant prie aplinką tausojančių transporto rūšių</t>
  </si>
  <si>
    <t>Priemonė: Atnaujinti vietinio susisiekimo viešojo transporto priemonių parkus</t>
  </si>
  <si>
    <t>Uždavinys: Didinti turizmo paslaugų apimtį ir įvairovę, gerinant turizmo objektų pasiekiamumą, informacijos sklaidą, siekiant pritraukti daugiau turistų</t>
  </si>
  <si>
    <t>Priemonė: Vystyti savivaldybes jungiančių turizmo trasų ir turizmo maršrutų informacinę infrastruktūrą</t>
  </si>
  <si>
    <t>2.</t>
  </si>
  <si>
    <t>Prioritetas: Sanglaudos ekonominis didėjimas lyginant su šalimi</t>
  </si>
  <si>
    <t>Kodas (VII)</t>
  </si>
  <si>
    <t>Pavadinimas (VII)</t>
  </si>
  <si>
    <t>Pasiekta reikšmė (VII)</t>
  </si>
  <si>
    <t>06.2.1-TID-R-511-81-0005</t>
  </si>
  <si>
    <t>04.5.1-TID-R-516-81-0004</t>
  </si>
  <si>
    <t>07.1.1-CPVA-V-907-01-0001</t>
  </si>
  <si>
    <t>04.5.1-TID-R-516-81-0003</t>
  </si>
  <si>
    <t>1.4.1.1.4.</t>
  </si>
  <si>
    <t>R07-9920-500000-0040</t>
  </si>
  <si>
    <t>Vieningos suteiktų komunalinių paslaugų atsiskaitymo, aptarnavimo ir informavimo sistemos diegimas Plungės rajone</t>
  </si>
  <si>
    <t>1.4.1.1.5.</t>
  </si>
  <si>
    <t>R07-9920-500000-0041</t>
  </si>
  <si>
    <t>Švietimo paslaugų kokybės gerinimas Telšių rajono savivaldybėje</t>
  </si>
  <si>
    <t>1.4.1.1.6.</t>
  </si>
  <si>
    <t>R07-9920-500000-0042</t>
  </si>
  <si>
    <t>Švietimo procese teikiamų maitinimo paslaugų kokybės gerinimas Mažeikių rajono savivaldybėje</t>
  </si>
  <si>
    <t>R07-9902-310000-0043</t>
  </si>
  <si>
    <t>R07-9902-290000-0044</t>
  </si>
  <si>
    <t>R07-9905-290000-0049</t>
  </si>
  <si>
    <t>R07-9905-290000-0050</t>
  </si>
  <si>
    <t>R07-9905-290000-0051</t>
  </si>
  <si>
    <t>R07-9907-310000-0052</t>
  </si>
  <si>
    <t>R07-0007-080000-0053</t>
  </si>
  <si>
    <t>R07-0007-080000-0054</t>
  </si>
  <si>
    <t>R07-0007-080000-0055</t>
  </si>
  <si>
    <t>R07-5513-190000-0056</t>
  </si>
  <si>
    <t>R07-5513-190000-0057</t>
  </si>
  <si>
    <t>R07-5000-190000-0058</t>
  </si>
  <si>
    <t>R07-5514-190000-0059</t>
  </si>
  <si>
    <t>R07-5514-190000-0060</t>
  </si>
  <si>
    <t>R07-5515-190000-0061</t>
  </si>
  <si>
    <t>R07-5515-190000-0062</t>
  </si>
  <si>
    <t>R07-5516-190000-0064</t>
  </si>
  <si>
    <t>R07-5516-190000-0065</t>
  </si>
  <si>
    <t>R07-5516-190000-0066</t>
  </si>
  <si>
    <t>R07-3305-330000-0067</t>
  </si>
  <si>
    <t>R07-3304-330000-0068</t>
  </si>
  <si>
    <t>R07-3302-460000-0069</t>
  </si>
  <si>
    <t>R07-3302-460000-0070</t>
  </si>
  <si>
    <t>R07-3302-460000-0071</t>
  </si>
  <si>
    <t>R07-5511-120000-0074</t>
  </si>
  <si>
    <t>R07-5511-120000-0075</t>
  </si>
  <si>
    <t>R07-5511-120000-0076</t>
  </si>
  <si>
    <t>R07-9908-290000-0078</t>
  </si>
  <si>
    <t>R07-9908-290000-0079</t>
  </si>
  <si>
    <t>R07-9908-290000-0080</t>
  </si>
  <si>
    <t>R07-ZM07-290000-0101</t>
  </si>
  <si>
    <t>R07-ZM07-290000-0102</t>
  </si>
  <si>
    <t>R07-ZM07-290000-0103</t>
  </si>
  <si>
    <t>R07-0014-060000-0105</t>
  </si>
  <si>
    <t>R07-0014-070000-0106</t>
  </si>
  <si>
    <t>R07-0014-060000-0107</t>
  </si>
  <si>
    <t>R07-0008-050000-0108</t>
  </si>
  <si>
    <t>R07-0019-380000-0111</t>
  </si>
  <si>
    <t>R07-0019-380000-0112</t>
  </si>
  <si>
    <t>R07-0019-380000-0113</t>
  </si>
  <si>
    <t>R07-5518-100000-0114</t>
  </si>
  <si>
    <t>R07-5518-100000-0115</t>
  </si>
  <si>
    <t>R07-5518-100000-0116</t>
  </si>
  <si>
    <t>R07-8821-430000-0117</t>
  </si>
  <si>
    <t xml:space="preserve">Nepateiktas projektinis pasiūlymas </t>
  </si>
  <si>
    <t>07.1.1-CPVA-R-905-81-0010</t>
  </si>
  <si>
    <t>1.1.3.1.5.</t>
  </si>
  <si>
    <t>R07-7725-240000-0118</t>
  </si>
  <si>
    <t>Plungės sporto ir rekreacijos centro infrastrūktūros gerinimas</t>
  </si>
  <si>
    <t>Paraiška pateikta 2019-10-23, vertinama</t>
  </si>
  <si>
    <t>Atsiėmė paraišką, teiks pakartotinai</t>
  </si>
  <si>
    <t>Atsiėmė paraišką, teiks pakartotonai</t>
  </si>
  <si>
    <t>Nepateikta paraiška</t>
  </si>
  <si>
    <t>Atsiėmė paraišką, pakartotinai neteiks</t>
  </si>
  <si>
    <t>Paskutinio duomenų atnaujinimo data: 2020-01-01</t>
  </si>
  <si>
    <t>Planuojamas paraiškos pateikimo terminas 2020-06-01</t>
  </si>
  <si>
    <t>Paraiškos pateikimo terminas 2020-02-28</t>
  </si>
  <si>
    <t>Nepateiktas projektinis pasiūlymas</t>
  </si>
  <si>
    <t>Nutraukta sutartis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</si>
</sst>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9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/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0" xfId="0" applyFont="1"/>
    <xf numFmtId="0" fontId="8" fillId="0" borderId="1" xfId="0" applyFont="1" applyBorder="1" applyAlignment="1">
      <alignment horizontal="left" vertical="center" wrapText="1"/>
    </xf>
    <xf numFmtId="0" fontId="3" fillId="0" borderId="0" xfId="0" applyFont="1"/>
    <xf numFmtId="0" fontId="8" fillId="0" borderId="1" xfId="0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3" xfId="0" applyNumberFormat="1" applyFont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5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4" fontId="5" fillId="0" borderId="20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0" fontId="14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" fontId="8" fillId="0" borderId="8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5" fillId="0" borderId="0" xfId="0" applyFo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/>
    <xf numFmtId="0" fontId="8" fillId="3" borderId="1" xfId="0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" fontId="8" fillId="3" borderId="8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8" fillId="3" borderId="20" xfId="0" applyNumberFormat="1" applyFont="1" applyFill="1" applyBorder="1" applyAlignment="1">
      <alignment vertical="center" wrapText="1"/>
    </xf>
    <xf numFmtId="4" fontId="8" fillId="3" borderId="2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3" applyNumberFormat="1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vertical="center"/>
    </xf>
    <xf numFmtId="4" fontId="8" fillId="0" borderId="0" xfId="3" applyNumberFormat="1" applyFont="1" applyFill="1" applyBorder="1" applyAlignment="1">
      <alignment vertical="center"/>
    </xf>
    <xf numFmtId="4" fontId="8" fillId="0" borderId="27" xfId="3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top" wrapText="1"/>
    </xf>
    <xf numFmtId="0" fontId="19" fillId="0" borderId="1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0" xfId="0" applyFont="1"/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15" fillId="0" borderId="0" xfId="0" applyNumberFormat="1" applyFont="1"/>
    <xf numFmtId="4" fontId="14" fillId="0" borderId="0" xfId="0" applyNumberFormat="1" applyFont="1"/>
    <xf numFmtId="4" fontId="0" fillId="0" borderId="0" xfId="0" applyNumberFormat="1"/>
    <xf numFmtId="0" fontId="15" fillId="0" borderId="0" xfId="0" applyFont="1" applyBorder="1" applyAlignment="1">
      <alignment wrapText="1"/>
    </xf>
    <xf numFmtId="4" fontId="8" fillId="0" borderId="13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 vertical="center" wrapText="1"/>
    </xf>
    <xf numFmtId="4" fontId="8" fillId="0" borderId="13" xfId="3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2" fontId="8" fillId="0" borderId="2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7" fillId="0" borderId="6" xfId="0" applyFont="1" applyBorder="1" applyAlignment="1"/>
    <xf numFmtId="0" fontId="7" fillId="0" borderId="17" xfId="0" applyFont="1" applyBorder="1" applyAlignment="1"/>
    <xf numFmtId="0" fontId="5" fillId="0" borderId="0" xfId="0" applyFont="1" applyAlignment="1"/>
    <xf numFmtId="0" fontId="7" fillId="0" borderId="0" xfId="0" applyFont="1" applyAlignment="1"/>
  </cellXfs>
  <cellStyles count="4">
    <cellStyle name="Hipersaitas" xfId="2" builtinId="8"/>
    <cellStyle name="Įprastas" xfId="0" builtinId="0"/>
    <cellStyle name="Įprastas 2" xfId="1"/>
    <cellStyle name="Kablelis" xfId="3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ja/Documents/RP%20Taryba/RPT%20-%202019/2019-XX-XX%20-%20RPP%20Priemoni&#371;%20plan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ja/Documents/Regiono%20planai/RPP%202014-2020%20tikslinimas%20pagal%20nauj&#261;%20metodik&#261;/RPP%20Priemoni&#371;%20plano%20keitimai%20d&#279;l%20darnaus%20judu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ja/Documents/Regiono%20planai/RPP%202014-2020%20tikslinimas%20pagal%20nauj&#261;%20metodik&#261;/V-907%20-%20Rietavo%207%20prie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Lapas1"/>
    </sheetNames>
    <sheetDataSet>
      <sheetData sheetId="0"/>
      <sheetData sheetId="1"/>
      <sheetData sheetId="2">
        <row r="82">
          <cell r="C82" t="str">
            <v>Paviršinių nuotekų infrastruktūros plėtra Telšių mieste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Lapas1"/>
    </sheetNames>
    <sheetDataSet>
      <sheetData sheetId="0"/>
      <sheetData sheetId="1">
        <row r="9">
          <cell r="C9" t="str">
            <v>Darnaus judumo priemonių diegimas Mažeikiuose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P pasiulymas"/>
      <sheetName val="RPD ivedimas"/>
      <sheetName val="RPD tikrinimas"/>
      <sheetName val="klaidos"/>
      <sheetName val="sąrašai"/>
      <sheetName val="Veiklos"/>
      <sheetName val="generuojama Plano forma"/>
      <sheetName val="generuojama ITVP forma"/>
      <sheetName val="VRM tikrinimas"/>
      <sheetName val="checklist"/>
      <sheetName val="savivaldybės"/>
      <sheetName val="Rodikliai"/>
    </sheetNames>
    <sheetDataSet>
      <sheetData sheetId="0" refreshError="1">
        <row r="111">
          <cell r="D111" t="str">
            <v>R.N.921</v>
          </cell>
        </row>
        <row r="112">
          <cell r="D112" t="str">
            <v>Vietos vienetų investicijos tvarkomose teritorijose, tūkst. Eur</v>
          </cell>
        </row>
        <row r="113">
          <cell r="D113">
            <v>1500</v>
          </cell>
        </row>
        <row r="114">
          <cell r="D114" t="str">
            <v>R.N.922</v>
          </cell>
        </row>
        <row r="115">
          <cell r="D115" t="str">
            <v>Naujos darbo vietos tvarkomose teritorijose (vnt.)</v>
          </cell>
        </row>
        <row r="116">
          <cell r="D116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1"/>
  <sheetViews>
    <sheetView tabSelected="1" zoomScale="90" zoomScaleNormal="90" workbookViewId="0">
      <selection activeCell="I4" sqref="I4"/>
    </sheetView>
  </sheetViews>
  <sheetFormatPr defaultRowHeight="15" x14ac:dyDescent="0.25"/>
  <cols>
    <col min="1" max="1" width="4.42578125" style="1" customWidth="1"/>
    <col min="2" max="2" width="12.28515625" customWidth="1"/>
    <col min="3" max="3" width="10.85546875" style="1" customWidth="1"/>
    <col min="4" max="4" width="34.85546875" customWidth="1"/>
    <col min="5" max="5" width="12.28515625" customWidth="1"/>
    <col min="6" max="6" width="10.85546875" style="1" customWidth="1"/>
    <col min="7" max="7" width="11.85546875" style="1" customWidth="1"/>
    <col min="8" max="8" width="12.42578125" style="1" customWidth="1"/>
    <col min="9" max="9" width="11.85546875" style="1" customWidth="1"/>
    <col min="10" max="10" width="11" style="1" customWidth="1"/>
    <col min="11" max="11" width="12.5703125" style="1" customWidth="1"/>
    <col min="12" max="12" width="15.7109375" style="1" customWidth="1"/>
    <col min="13" max="13" width="14.42578125" style="1" customWidth="1"/>
    <col min="14" max="14" width="12.7109375" style="1" customWidth="1"/>
    <col min="15" max="15" width="13" style="1" customWidth="1"/>
    <col min="16" max="16" width="15.5703125" style="1" customWidth="1"/>
    <col min="17" max="17" width="17.140625" style="1" customWidth="1"/>
    <col min="18" max="18" width="12.5703125" style="1" customWidth="1"/>
    <col min="19" max="19" width="12.28515625" style="1" customWidth="1"/>
    <col min="20" max="20" width="15.7109375" customWidth="1"/>
  </cols>
  <sheetData>
    <row r="1" spans="2:19" ht="15.75" x14ac:dyDescent="0.25">
      <c r="B1" s="2"/>
      <c r="C1" s="116"/>
      <c r="D1" s="2"/>
      <c r="E1" s="2"/>
      <c r="F1" s="2"/>
      <c r="Q1" s="4" t="s">
        <v>2</v>
      </c>
      <c r="R1" s="4"/>
    </row>
    <row r="2" spans="2:19" ht="15.75" x14ac:dyDescent="0.25">
      <c r="B2" s="237" t="s">
        <v>747</v>
      </c>
      <c r="C2" s="238"/>
      <c r="D2" s="238"/>
      <c r="E2" s="20"/>
      <c r="F2" s="2"/>
      <c r="Q2" s="4" t="s">
        <v>0</v>
      </c>
      <c r="R2" s="4"/>
    </row>
    <row r="3" spans="2:19" ht="15.75" x14ac:dyDescent="0.25">
      <c r="B3" s="2"/>
      <c r="C3" s="2"/>
      <c r="D3" s="2"/>
      <c r="E3" s="2"/>
      <c r="F3" s="2"/>
      <c r="Q3" s="4" t="s">
        <v>3</v>
      </c>
      <c r="R3" s="4"/>
    </row>
    <row r="4" spans="2:19" s="1" customFormat="1" ht="15.75" x14ac:dyDescent="0.25">
      <c r="B4" s="10" t="s">
        <v>32</v>
      </c>
      <c r="C4" s="2"/>
      <c r="D4" s="2"/>
      <c r="E4" s="2"/>
      <c r="F4" s="2"/>
    </row>
    <row r="5" spans="2:19" ht="15.75" customHeight="1" thickBot="1" x14ac:dyDescent="0.3">
      <c r="B5" s="3" t="s">
        <v>14</v>
      </c>
      <c r="C5" s="2"/>
      <c r="D5" s="2"/>
      <c r="E5" s="2"/>
      <c r="F5" s="2"/>
    </row>
    <row r="6" spans="2:19" ht="23.25" customHeight="1" thickBot="1" x14ac:dyDescent="0.3">
      <c r="B6" s="204" t="s">
        <v>31</v>
      </c>
      <c r="C6" s="204" t="s">
        <v>26</v>
      </c>
      <c r="D6" s="204" t="s">
        <v>12</v>
      </c>
      <c r="E6" s="204" t="s">
        <v>1</v>
      </c>
      <c r="F6" s="204" t="s">
        <v>35</v>
      </c>
      <c r="G6" s="218" t="s">
        <v>28</v>
      </c>
      <c r="H6" s="215" t="s">
        <v>57</v>
      </c>
      <c r="I6" s="216"/>
      <c r="J6" s="216"/>
      <c r="K6" s="217"/>
      <c r="L6" s="215" t="s">
        <v>41</v>
      </c>
      <c r="M6" s="216"/>
      <c r="N6" s="216"/>
      <c r="O6" s="217"/>
      <c r="P6" s="210" t="s">
        <v>38</v>
      </c>
      <c r="Q6" s="211"/>
      <c r="R6" s="211"/>
      <c r="S6" s="212"/>
    </row>
    <row r="7" spans="2:19" s="1" customFormat="1" ht="12" customHeight="1" x14ac:dyDescent="0.25">
      <c r="B7" s="205"/>
      <c r="C7" s="205"/>
      <c r="D7" s="205"/>
      <c r="E7" s="205"/>
      <c r="F7" s="205"/>
      <c r="G7" s="219"/>
      <c r="H7" s="220" t="s">
        <v>36</v>
      </c>
      <c r="I7" s="224" t="s">
        <v>55</v>
      </c>
      <c r="J7" s="224" t="s">
        <v>54</v>
      </c>
      <c r="K7" s="226" t="s">
        <v>37</v>
      </c>
      <c r="L7" s="220" t="s">
        <v>36</v>
      </c>
      <c r="M7" s="224" t="s">
        <v>55</v>
      </c>
      <c r="N7" s="224" t="s">
        <v>54</v>
      </c>
      <c r="O7" s="222" t="s">
        <v>37</v>
      </c>
      <c r="P7" s="206" t="s">
        <v>40</v>
      </c>
      <c r="Q7" s="213" t="s">
        <v>56</v>
      </c>
      <c r="R7" s="213" t="s">
        <v>54</v>
      </c>
      <c r="S7" s="208" t="s">
        <v>39</v>
      </c>
    </row>
    <row r="8" spans="2:19" ht="79.5" customHeight="1" x14ac:dyDescent="0.25">
      <c r="B8" s="205"/>
      <c r="C8" s="205"/>
      <c r="D8" s="205"/>
      <c r="E8" s="205"/>
      <c r="F8" s="205"/>
      <c r="G8" s="219"/>
      <c r="H8" s="221"/>
      <c r="I8" s="225"/>
      <c r="J8" s="225"/>
      <c r="K8" s="227"/>
      <c r="L8" s="221"/>
      <c r="M8" s="225"/>
      <c r="N8" s="225"/>
      <c r="O8" s="223"/>
      <c r="P8" s="207"/>
      <c r="Q8" s="214"/>
      <c r="R8" s="214"/>
      <c r="S8" s="209"/>
    </row>
    <row r="9" spans="2:19" ht="30.75" customHeight="1" x14ac:dyDescent="0.25">
      <c r="B9" s="5" t="s">
        <v>4</v>
      </c>
      <c r="C9" s="6"/>
      <c r="D9" s="7" t="s">
        <v>628</v>
      </c>
      <c r="E9" s="6"/>
      <c r="F9" s="6"/>
      <c r="G9" s="87"/>
      <c r="H9" s="13"/>
      <c r="I9" s="6"/>
      <c r="J9" s="6"/>
      <c r="K9" s="14"/>
      <c r="L9" s="13"/>
      <c r="M9" s="6"/>
      <c r="N9" s="6"/>
      <c r="O9" s="18"/>
      <c r="P9" s="13"/>
      <c r="Q9" s="6"/>
      <c r="R9" s="6"/>
      <c r="S9" s="14"/>
    </row>
    <row r="10" spans="2:19" s="1" customFormat="1" ht="25.5" customHeight="1" x14ac:dyDescent="0.25">
      <c r="B10" s="5" t="s">
        <v>5</v>
      </c>
      <c r="C10" s="6"/>
      <c r="D10" s="7" t="s">
        <v>634</v>
      </c>
      <c r="E10" s="6"/>
      <c r="F10" s="6"/>
      <c r="G10" s="87"/>
      <c r="H10" s="13"/>
      <c r="I10" s="6"/>
      <c r="J10" s="6"/>
      <c r="K10" s="14"/>
      <c r="L10" s="13"/>
      <c r="M10" s="6"/>
      <c r="N10" s="6"/>
      <c r="O10" s="18"/>
      <c r="P10" s="13"/>
      <c r="Q10" s="6"/>
      <c r="R10" s="6"/>
      <c r="S10" s="14"/>
    </row>
    <row r="11" spans="2:19" s="1" customFormat="1" ht="38.25" customHeight="1" x14ac:dyDescent="0.25">
      <c r="B11" s="5" t="s">
        <v>6</v>
      </c>
      <c r="C11" s="6"/>
      <c r="D11" s="7" t="s">
        <v>635</v>
      </c>
      <c r="E11" s="6"/>
      <c r="F11" s="6"/>
      <c r="G11" s="87"/>
      <c r="H11" s="13"/>
      <c r="I11" s="6"/>
      <c r="J11" s="6"/>
      <c r="K11" s="14"/>
      <c r="L11" s="13"/>
      <c r="M11" s="6"/>
      <c r="N11" s="6"/>
      <c r="O11" s="18"/>
      <c r="P11" s="13"/>
      <c r="Q11" s="6"/>
      <c r="R11" s="6"/>
      <c r="S11" s="14"/>
    </row>
    <row r="12" spans="2:19" s="1" customFormat="1" ht="36" customHeight="1" x14ac:dyDescent="0.25">
      <c r="B12" s="5" t="s">
        <v>7</v>
      </c>
      <c r="C12" s="6"/>
      <c r="D12" s="7" t="s">
        <v>636</v>
      </c>
      <c r="E12" s="6"/>
      <c r="F12" s="6"/>
      <c r="G12" s="87"/>
      <c r="H12" s="48">
        <f t="shared" ref="H12:O12" si="0">SUM(H13:H16)</f>
        <v>1268470</v>
      </c>
      <c r="I12" s="35">
        <f t="shared" si="0"/>
        <v>1077455</v>
      </c>
      <c r="J12" s="35">
        <f t="shared" si="0"/>
        <v>95068</v>
      </c>
      <c r="K12" s="49">
        <f t="shared" si="0"/>
        <v>95947</v>
      </c>
      <c r="L12" s="48">
        <f t="shared" si="0"/>
        <v>1152290.3900000001</v>
      </c>
      <c r="M12" s="35">
        <f t="shared" si="0"/>
        <v>978702.18</v>
      </c>
      <c r="N12" s="35">
        <f t="shared" si="0"/>
        <v>86355.06</v>
      </c>
      <c r="O12" s="139">
        <f t="shared" si="0"/>
        <v>87233.15</v>
      </c>
      <c r="P12" s="48">
        <f>SUM(P13:P16)</f>
        <v>729425.74</v>
      </c>
      <c r="Q12" s="35">
        <f>SUM(Q13:Q16)</f>
        <v>629806.38</v>
      </c>
      <c r="R12" s="35">
        <f>SUM(R13:R16)</f>
        <v>55570.30000000001</v>
      </c>
      <c r="S12" s="49">
        <f>SUM(S13:S16)</f>
        <v>44049.06</v>
      </c>
    </row>
    <row r="13" spans="2:19" s="1" customFormat="1" ht="50.25" customHeight="1" x14ac:dyDescent="0.25">
      <c r="B13" s="23" t="s">
        <v>8</v>
      </c>
      <c r="C13" s="23" t="s">
        <v>558</v>
      </c>
      <c r="D13" s="21" t="s">
        <v>66</v>
      </c>
      <c r="E13" s="21" t="s">
        <v>70</v>
      </c>
      <c r="F13" s="21" t="s">
        <v>352</v>
      </c>
      <c r="G13" s="25" t="s">
        <v>82</v>
      </c>
      <c r="H13" s="50">
        <f>SUM(I13:K13)</f>
        <v>373975</v>
      </c>
      <c r="I13" s="36">
        <v>317134</v>
      </c>
      <c r="J13" s="36">
        <v>27982</v>
      </c>
      <c r="K13" s="51">
        <v>28859</v>
      </c>
      <c r="L13" s="53">
        <f>SUM(M13:O13)</f>
        <v>373975</v>
      </c>
      <c r="M13" s="34">
        <v>317134</v>
      </c>
      <c r="N13" s="34">
        <v>27982.41</v>
      </c>
      <c r="O13" s="136">
        <v>28858.59</v>
      </c>
      <c r="P13" s="50">
        <f>SUM(Q13:S13)</f>
        <v>339303.43</v>
      </c>
      <c r="Q13" s="36">
        <v>293129.69</v>
      </c>
      <c r="R13" s="36">
        <v>25864.39</v>
      </c>
      <c r="S13" s="51">
        <v>20309.349999999999</v>
      </c>
    </row>
    <row r="14" spans="2:19" ht="39" customHeight="1" x14ac:dyDescent="0.25">
      <c r="B14" s="23" t="s">
        <v>9</v>
      </c>
      <c r="C14" s="23" t="s">
        <v>559</v>
      </c>
      <c r="D14" s="21" t="s">
        <v>67</v>
      </c>
      <c r="E14" s="21" t="s">
        <v>81</v>
      </c>
      <c r="F14" s="21" t="s">
        <v>352</v>
      </c>
      <c r="G14" s="25" t="s">
        <v>82</v>
      </c>
      <c r="H14" s="50">
        <f>SUM(I14:K14)</f>
        <v>294794</v>
      </c>
      <c r="I14" s="36">
        <v>250575</v>
      </c>
      <c r="J14" s="36">
        <v>22109</v>
      </c>
      <c r="K14" s="51">
        <v>22110</v>
      </c>
      <c r="L14" s="70">
        <f>SUM(M14:O14)</f>
        <v>294794</v>
      </c>
      <c r="M14" s="37">
        <v>250575</v>
      </c>
      <c r="N14" s="37">
        <v>22109</v>
      </c>
      <c r="O14" s="140">
        <v>22110</v>
      </c>
      <c r="P14" s="70">
        <f>SUM(Q14:S14)</f>
        <v>250614.22</v>
      </c>
      <c r="Q14" s="37">
        <v>217860.39</v>
      </c>
      <c r="R14" s="37">
        <v>19222.490000000002</v>
      </c>
      <c r="S14" s="189">
        <v>13531.34</v>
      </c>
    </row>
    <row r="15" spans="2:19" s="1" customFormat="1" ht="37.5" customHeight="1" x14ac:dyDescent="0.25">
      <c r="B15" s="23" t="s">
        <v>64</v>
      </c>
      <c r="C15" s="23" t="s">
        <v>560</v>
      </c>
      <c r="D15" s="21" t="s">
        <v>68</v>
      </c>
      <c r="E15" s="21" t="s">
        <v>71</v>
      </c>
      <c r="F15" s="21" t="s">
        <v>352</v>
      </c>
      <c r="G15" s="25" t="s">
        <v>82</v>
      </c>
      <c r="H15" s="53">
        <f>SUM(I15:K15)</f>
        <v>231334</v>
      </c>
      <c r="I15" s="34">
        <v>196634</v>
      </c>
      <c r="J15" s="34">
        <v>17350</v>
      </c>
      <c r="K15" s="54">
        <v>17350</v>
      </c>
      <c r="L15" s="193">
        <f>SUM(M15:O15)</f>
        <v>115154</v>
      </c>
      <c r="M15" s="194">
        <v>97880.9</v>
      </c>
      <c r="N15" s="194">
        <v>8636.1</v>
      </c>
      <c r="O15" s="136">
        <v>8637</v>
      </c>
      <c r="P15" s="50">
        <f>SUM(Q15:S15)</f>
        <v>115037.75999999999</v>
      </c>
      <c r="Q15" s="36">
        <v>97878.76</v>
      </c>
      <c r="R15" s="36">
        <v>8635.91</v>
      </c>
      <c r="S15" s="51">
        <v>8523.09</v>
      </c>
    </row>
    <row r="16" spans="2:19" ht="40.5" customHeight="1" x14ac:dyDescent="0.25">
      <c r="B16" s="23" t="s">
        <v>65</v>
      </c>
      <c r="C16" s="23" t="s">
        <v>561</v>
      </c>
      <c r="D16" s="21" t="s">
        <v>69</v>
      </c>
      <c r="E16" s="21" t="s">
        <v>72</v>
      </c>
      <c r="F16" s="21" t="s">
        <v>352</v>
      </c>
      <c r="G16" s="25" t="s">
        <v>82</v>
      </c>
      <c r="H16" s="50">
        <f>SUM(I16:K16)</f>
        <v>368367</v>
      </c>
      <c r="I16" s="36">
        <v>313112</v>
      </c>
      <c r="J16" s="36">
        <v>27627</v>
      </c>
      <c r="K16" s="51">
        <v>27628</v>
      </c>
      <c r="L16" s="70">
        <f>SUM(M16:O16)</f>
        <v>368367.39</v>
      </c>
      <c r="M16" s="37">
        <v>313112.28000000003</v>
      </c>
      <c r="N16" s="37">
        <v>27627.55</v>
      </c>
      <c r="O16" s="140">
        <v>27627.56</v>
      </c>
      <c r="P16" s="50">
        <f>SUM(Q16:S16)</f>
        <v>24470.329999999998</v>
      </c>
      <c r="Q16" s="36">
        <v>20937.54</v>
      </c>
      <c r="R16" s="36">
        <v>1847.51</v>
      </c>
      <c r="S16" s="51">
        <v>1685.28</v>
      </c>
    </row>
    <row r="17" spans="2:19" s="1" customFormat="1" ht="30.75" customHeight="1" x14ac:dyDescent="0.25">
      <c r="B17" s="82" t="s">
        <v>87</v>
      </c>
      <c r="C17" s="27"/>
      <c r="D17" s="31" t="s">
        <v>633</v>
      </c>
      <c r="E17" s="6"/>
      <c r="F17" s="6"/>
      <c r="G17" s="87"/>
      <c r="H17" s="30"/>
      <c r="I17" s="27"/>
      <c r="J17" s="27"/>
      <c r="K17" s="52"/>
      <c r="L17" s="30"/>
      <c r="M17" s="27"/>
      <c r="N17" s="27"/>
      <c r="O17" s="28"/>
      <c r="P17" s="30"/>
      <c r="Q17" s="27"/>
      <c r="R17" s="27"/>
      <c r="S17" s="52"/>
    </row>
    <row r="18" spans="2:19" ht="24" x14ac:dyDescent="0.25">
      <c r="B18" s="5" t="s">
        <v>88</v>
      </c>
      <c r="C18" s="6"/>
      <c r="D18" s="7" t="s">
        <v>637</v>
      </c>
      <c r="E18" s="83"/>
      <c r="F18" s="83"/>
      <c r="G18" s="84"/>
      <c r="H18" s="144">
        <f t="shared" ref="H18:O18" si="1">SUM(H19:H20)</f>
        <v>670651</v>
      </c>
      <c r="I18" s="145">
        <f t="shared" si="1"/>
        <v>570053</v>
      </c>
      <c r="J18" s="145">
        <f t="shared" si="1"/>
        <v>50298</v>
      </c>
      <c r="K18" s="146">
        <f t="shared" si="1"/>
        <v>50300</v>
      </c>
      <c r="L18" s="144">
        <f t="shared" si="1"/>
        <v>670650.58000000007</v>
      </c>
      <c r="M18" s="145">
        <f t="shared" si="1"/>
        <v>570053</v>
      </c>
      <c r="N18" s="145">
        <f t="shared" si="1"/>
        <v>50298.78</v>
      </c>
      <c r="O18" s="147">
        <f t="shared" si="1"/>
        <v>50298.8</v>
      </c>
      <c r="P18" s="144">
        <f>SUM(P19:P20)</f>
        <v>473525.33999999997</v>
      </c>
      <c r="Q18" s="145">
        <f>SUM(Q19:Q20)</f>
        <v>402496.54</v>
      </c>
      <c r="R18" s="145">
        <f>SUM(R19:R20)</f>
        <v>35514.39</v>
      </c>
      <c r="S18" s="146">
        <f>SUM(S19:S20)</f>
        <v>35514.409999999996</v>
      </c>
    </row>
    <row r="19" spans="2:19" ht="54" customHeight="1" x14ac:dyDescent="0.25">
      <c r="B19" s="23" t="s">
        <v>89</v>
      </c>
      <c r="C19" s="23" t="s">
        <v>562</v>
      </c>
      <c r="D19" s="21" t="s">
        <v>91</v>
      </c>
      <c r="E19" s="21" t="s">
        <v>70</v>
      </c>
      <c r="F19" s="21" t="s">
        <v>352</v>
      </c>
      <c r="G19" s="25" t="s">
        <v>82</v>
      </c>
      <c r="H19" s="50">
        <f>SUM(I19:K19)</f>
        <v>301646</v>
      </c>
      <c r="I19" s="36">
        <v>256399</v>
      </c>
      <c r="J19" s="36">
        <v>22623</v>
      </c>
      <c r="K19" s="51">
        <v>22624</v>
      </c>
      <c r="L19" s="50">
        <f>SUM(M19:O19)</f>
        <v>301645.88</v>
      </c>
      <c r="M19" s="36">
        <v>256399</v>
      </c>
      <c r="N19" s="36">
        <v>22623.43</v>
      </c>
      <c r="O19" s="140">
        <v>22623.45</v>
      </c>
      <c r="P19" s="50">
        <f>SUM(Q19:S19)</f>
        <v>272886.68</v>
      </c>
      <c r="Q19" s="36">
        <v>231953.68</v>
      </c>
      <c r="R19" s="36">
        <v>20466.490000000002</v>
      </c>
      <c r="S19" s="51">
        <v>20466.509999999998</v>
      </c>
    </row>
    <row r="20" spans="2:19" s="1" customFormat="1" ht="41.25" customHeight="1" x14ac:dyDescent="0.25">
      <c r="B20" s="23" t="s">
        <v>90</v>
      </c>
      <c r="C20" s="23" t="s">
        <v>563</v>
      </c>
      <c r="D20" s="21" t="s">
        <v>92</v>
      </c>
      <c r="E20" s="21" t="s">
        <v>72</v>
      </c>
      <c r="F20" s="21" t="s">
        <v>352</v>
      </c>
      <c r="G20" s="25" t="s">
        <v>82</v>
      </c>
      <c r="H20" s="50">
        <f>SUM(I20:K20)</f>
        <v>369005</v>
      </c>
      <c r="I20" s="36">
        <v>313654</v>
      </c>
      <c r="J20" s="36">
        <v>27675</v>
      </c>
      <c r="K20" s="51">
        <v>27676</v>
      </c>
      <c r="L20" s="53">
        <v>369004.7</v>
      </c>
      <c r="M20" s="34">
        <v>313654</v>
      </c>
      <c r="N20" s="34">
        <v>27675.35</v>
      </c>
      <c r="O20" s="136">
        <v>27675.35</v>
      </c>
      <c r="P20" s="50">
        <f>SUM(Q20:S20)</f>
        <v>200638.65999999997</v>
      </c>
      <c r="Q20" s="36">
        <v>170542.86</v>
      </c>
      <c r="R20" s="36">
        <v>15047.9</v>
      </c>
      <c r="S20" s="51">
        <v>15047.9</v>
      </c>
    </row>
    <row r="21" spans="2:19" s="1" customFormat="1" ht="29.25" customHeight="1" x14ac:dyDescent="0.25">
      <c r="B21" s="82" t="s">
        <v>99</v>
      </c>
      <c r="C21" s="27"/>
      <c r="D21" s="31" t="s">
        <v>638</v>
      </c>
      <c r="E21" s="6"/>
      <c r="F21" s="6"/>
      <c r="G21" s="87"/>
      <c r="H21" s="30"/>
      <c r="I21" s="27"/>
      <c r="J21" s="27"/>
      <c r="K21" s="52"/>
      <c r="L21" s="30"/>
      <c r="M21" s="27"/>
      <c r="N21" s="27"/>
      <c r="O21" s="28"/>
      <c r="P21" s="30"/>
      <c r="Q21" s="27"/>
      <c r="R21" s="27"/>
      <c r="S21" s="52"/>
    </row>
    <row r="22" spans="2:19" s="1" customFormat="1" ht="46.5" customHeight="1" x14ac:dyDescent="0.25">
      <c r="B22" s="5" t="s">
        <v>100</v>
      </c>
      <c r="C22" s="6"/>
      <c r="D22" s="7" t="s">
        <v>639</v>
      </c>
      <c r="E22" s="83"/>
      <c r="F22" s="83"/>
      <c r="G22" s="84"/>
      <c r="H22" s="144">
        <f t="shared" ref="H22:S22" si="2">SUM(H23:H27)</f>
        <v>1575345</v>
      </c>
      <c r="I22" s="145">
        <f t="shared" si="2"/>
        <v>1309616</v>
      </c>
      <c r="J22" s="145">
        <f t="shared" si="2"/>
        <v>0</v>
      </c>
      <c r="K22" s="146">
        <f t="shared" si="2"/>
        <v>265729</v>
      </c>
      <c r="L22" s="144">
        <f t="shared" si="2"/>
        <v>1276501.2</v>
      </c>
      <c r="M22" s="145">
        <f t="shared" si="2"/>
        <v>1012948</v>
      </c>
      <c r="N22" s="145">
        <f t="shared" si="2"/>
        <v>0</v>
      </c>
      <c r="O22" s="147">
        <f t="shared" si="2"/>
        <v>263553.2</v>
      </c>
      <c r="P22" s="144">
        <f t="shared" ca="1" si="2"/>
        <v>678842.24</v>
      </c>
      <c r="Q22" s="145">
        <f t="shared" ca="1" si="2"/>
        <v>575365</v>
      </c>
      <c r="R22" s="145">
        <f t="shared" si="2"/>
        <v>0</v>
      </c>
      <c r="S22" s="146">
        <f t="shared" si="2"/>
        <v>103477.23999999999</v>
      </c>
    </row>
    <row r="23" spans="2:19" s="1" customFormat="1" ht="47.25" customHeight="1" x14ac:dyDescent="0.25">
      <c r="B23" s="23" t="s">
        <v>101</v>
      </c>
      <c r="C23" s="11" t="s">
        <v>564</v>
      </c>
      <c r="D23" s="64" t="s">
        <v>105</v>
      </c>
      <c r="E23" s="64" t="s">
        <v>70</v>
      </c>
      <c r="F23" s="64" t="s">
        <v>352</v>
      </c>
      <c r="G23" s="19" t="s">
        <v>82</v>
      </c>
      <c r="H23" s="53">
        <f>SUM(I23:K23)</f>
        <v>436306</v>
      </c>
      <c r="I23" s="34">
        <v>370860</v>
      </c>
      <c r="J23" s="34">
        <v>0</v>
      </c>
      <c r="K23" s="54">
        <v>65446</v>
      </c>
      <c r="L23" s="53">
        <f>SUM(M23:O23)</f>
        <v>436306.37</v>
      </c>
      <c r="M23" s="34">
        <v>328195</v>
      </c>
      <c r="N23" s="34">
        <v>0</v>
      </c>
      <c r="O23" s="136">
        <v>108111.37</v>
      </c>
      <c r="P23" s="50">
        <f>SUM(Q23:S23)</f>
        <v>266360.38</v>
      </c>
      <c r="Q23" s="36">
        <v>224756.35</v>
      </c>
      <c r="R23" s="36">
        <v>0</v>
      </c>
      <c r="S23" s="51">
        <v>41604.03</v>
      </c>
    </row>
    <row r="24" spans="2:19" s="1" customFormat="1" ht="42" customHeight="1" x14ac:dyDescent="0.25">
      <c r="B24" s="23" t="s">
        <v>102</v>
      </c>
      <c r="C24" s="11" t="s">
        <v>565</v>
      </c>
      <c r="D24" s="64" t="s">
        <v>106</v>
      </c>
      <c r="E24" s="64" t="s">
        <v>81</v>
      </c>
      <c r="F24" s="64" t="s">
        <v>352</v>
      </c>
      <c r="G24" s="19" t="s">
        <v>82</v>
      </c>
      <c r="H24" s="53">
        <f>SUM(I24:K24)</f>
        <v>360018</v>
      </c>
      <c r="I24" s="34">
        <v>306000</v>
      </c>
      <c r="J24" s="34">
        <v>0</v>
      </c>
      <c r="K24" s="54">
        <v>54018</v>
      </c>
      <c r="L24" s="53">
        <f>SUM(M24:O24)</f>
        <v>305076</v>
      </c>
      <c r="M24" s="34">
        <v>259314</v>
      </c>
      <c r="N24" s="34">
        <v>0</v>
      </c>
      <c r="O24" s="136">
        <v>45762</v>
      </c>
      <c r="P24" s="50">
        <f>SUM(Q24:S24)</f>
        <v>293310.86</v>
      </c>
      <c r="Q24" s="36">
        <v>249313.65</v>
      </c>
      <c r="R24" s="36">
        <v>0</v>
      </c>
      <c r="S24" s="51">
        <v>43997.21</v>
      </c>
    </row>
    <row r="25" spans="2:19" s="1" customFormat="1" ht="42.75" customHeight="1" x14ac:dyDescent="0.25">
      <c r="B25" s="23" t="s">
        <v>103</v>
      </c>
      <c r="C25" s="11" t="s">
        <v>566</v>
      </c>
      <c r="D25" s="64" t="s">
        <v>107</v>
      </c>
      <c r="E25" s="64" t="s">
        <v>71</v>
      </c>
      <c r="F25" s="64" t="s">
        <v>352</v>
      </c>
      <c r="G25" s="19" t="s">
        <v>113</v>
      </c>
      <c r="H25" s="53">
        <f>SUM(I25:K25)</f>
        <v>119171</v>
      </c>
      <c r="I25" s="34">
        <v>101295</v>
      </c>
      <c r="J25" s="34">
        <v>0</v>
      </c>
      <c r="K25" s="54">
        <v>17876</v>
      </c>
      <c r="L25" s="53">
        <f>SUM(M25:O25)</f>
        <v>119171</v>
      </c>
      <c r="M25" s="34">
        <v>101295</v>
      </c>
      <c r="N25" s="34">
        <v>0</v>
      </c>
      <c r="O25" s="136">
        <v>17876</v>
      </c>
      <c r="P25" s="53">
        <f>SUM(Q25:S25)</f>
        <v>119171</v>
      </c>
      <c r="Q25" s="34">
        <v>101295</v>
      </c>
      <c r="R25" s="36">
        <v>0</v>
      </c>
      <c r="S25" s="54">
        <v>17876</v>
      </c>
    </row>
    <row r="26" spans="2:19" s="1" customFormat="1" ht="51" customHeight="1" x14ac:dyDescent="0.25">
      <c r="B26" s="23" t="s">
        <v>104</v>
      </c>
      <c r="C26" s="11" t="s">
        <v>567</v>
      </c>
      <c r="D26" s="64" t="s">
        <v>108</v>
      </c>
      <c r="E26" s="64" t="s">
        <v>72</v>
      </c>
      <c r="F26" s="64" t="s">
        <v>352</v>
      </c>
      <c r="G26" s="19" t="s">
        <v>82</v>
      </c>
      <c r="H26" s="53">
        <f>SUM(I26:K26)</f>
        <v>415948</v>
      </c>
      <c r="I26" s="34">
        <v>324144</v>
      </c>
      <c r="J26" s="34">
        <v>0</v>
      </c>
      <c r="K26" s="54">
        <v>91804</v>
      </c>
      <c r="L26" s="53">
        <f>SUM(M26:O26)</f>
        <v>415947.83</v>
      </c>
      <c r="M26" s="34">
        <v>324144</v>
      </c>
      <c r="N26" s="34">
        <v>0</v>
      </c>
      <c r="O26" s="136">
        <v>91803.83</v>
      </c>
      <c r="P26" s="50">
        <f ca="1">SUM(Q26:S26)</f>
        <v>0</v>
      </c>
      <c r="Q26" s="36">
        <f ca="1">SUM(Q26:S26)</f>
        <v>0</v>
      </c>
      <c r="R26" s="36">
        <v>0</v>
      </c>
      <c r="S26" s="51">
        <v>0</v>
      </c>
    </row>
    <row r="27" spans="2:19" s="1" customFormat="1" ht="59.25" customHeight="1" thickBot="1" x14ac:dyDescent="0.3">
      <c r="B27" s="176" t="s">
        <v>739</v>
      </c>
      <c r="C27" s="11" t="s">
        <v>740</v>
      </c>
      <c r="D27" s="64" t="s">
        <v>741</v>
      </c>
      <c r="E27" s="64" t="s">
        <v>81</v>
      </c>
      <c r="F27" s="64" t="s">
        <v>352</v>
      </c>
      <c r="G27" s="136" t="s">
        <v>748</v>
      </c>
      <c r="H27" s="195">
        <f>SUM(I27:K27)</f>
        <v>243902</v>
      </c>
      <c r="I27" s="196">
        <v>207317</v>
      </c>
      <c r="J27" s="196">
        <v>0</v>
      </c>
      <c r="K27" s="197">
        <v>36585</v>
      </c>
      <c r="L27" s="53">
        <v>0</v>
      </c>
      <c r="M27" s="34">
        <v>0</v>
      </c>
      <c r="N27" s="34">
        <v>0</v>
      </c>
      <c r="O27" s="136">
        <v>0</v>
      </c>
      <c r="P27" s="50">
        <f>SUM(Q27:S27)</f>
        <v>0</v>
      </c>
      <c r="Q27" s="36">
        <v>0</v>
      </c>
      <c r="R27" s="36">
        <v>0</v>
      </c>
      <c r="S27" s="51">
        <v>0</v>
      </c>
    </row>
    <row r="28" spans="2:19" s="1" customFormat="1" x14ac:dyDescent="0.25">
      <c r="B28" s="5" t="s">
        <v>117</v>
      </c>
      <c r="C28" s="6"/>
      <c r="D28" s="7" t="s">
        <v>640</v>
      </c>
      <c r="E28" s="6"/>
      <c r="F28" s="6"/>
      <c r="G28" s="87"/>
      <c r="H28" s="13"/>
      <c r="I28" s="6"/>
      <c r="J28" s="6"/>
      <c r="K28" s="14"/>
      <c r="L28" s="13"/>
      <c r="M28" s="6"/>
      <c r="N28" s="6"/>
      <c r="O28" s="18"/>
      <c r="P28" s="13"/>
      <c r="Q28" s="6"/>
      <c r="R28" s="6"/>
      <c r="S28" s="14"/>
    </row>
    <row r="29" spans="2:19" s="1" customFormat="1" ht="72" x14ac:dyDescent="0.25">
      <c r="B29" s="82" t="s">
        <v>118</v>
      </c>
      <c r="C29" s="27"/>
      <c r="D29" s="31" t="s">
        <v>641</v>
      </c>
      <c r="E29" s="6"/>
      <c r="F29" s="6"/>
      <c r="G29" s="87"/>
      <c r="H29" s="30"/>
      <c r="I29" s="27"/>
      <c r="J29" s="27"/>
      <c r="K29" s="52"/>
      <c r="L29" s="30"/>
      <c r="M29" s="27"/>
      <c r="N29" s="27"/>
      <c r="O29" s="28"/>
      <c r="P29" s="30"/>
      <c r="Q29" s="27"/>
      <c r="R29" s="27"/>
      <c r="S29" s="52"/>
    </row>
    <row r="30" spans="2:19" s="1" customFormat="1" ht="36" x14ac:dyDescent="0.25">
      <c r="B30" s="5" t="s">
        <v>119</v>
      </c>
      <c r="C30" s="6"/>
      <c r="D30" s="7" t="s">
        <v>642</v>
      </c>
      <c r="E30" s="83"/>
      <c r="F30" s="83"/>
      <c r="G30" s="84"/>
      <c r="H30" s="144">
        <f t="shared" ref="H30:O30" si="3">SUM(H31:H40)</f>
        <v>1400361</v>
      </c>
      <c r="I30" s="145">
        <f t="shared" si="3"/>
        <v>1189371</v>
      </c>
      <c r="J30" s="145">
        <f t="shared" si="3"/>
        <v>104941</v>
      </c>
      <c r="K30" s="146">
        <f t="shared" si="3"/>
        <v>106049</v>
      </c>
      <c r="L30" s="144">
        <f t="shared" si="3"/>
        <v>1400363.9200000002</v>
      </c>
      <c r="M30" s="145">
        <f t="shared" si="3"/>
        <v>1189373.6000000001</v>
      </c>
      <c r="N30" s="145">
        <f t="shared" si="3"/>
        <v>104942.48999999998</v>
      </c>
      <c r="O30" s="147">
        <f t="shared" si="3"/>
        <v>106047.82999999999</v>
      </c>
      <c r="P30" s="144">
        <f>SUM(P31:P40)</f>
        <v>957796.83000000007</v>
      </c>
      <c r="Q30" s="145">
        <f>SUM(Q31:Q40)</f>
        <v>814972.26</v>
      </c>
      <c r="R30" s="145">
        <f>SUM(R31:R40)</f>
        <v>71907.349999999991</v>
      </c>
      <c r="S30" s="146">
        <f>SUM(S31:S40)</f>
        <v>70917.219999999987</v>
      </c>
    </row>
    <row r="31" spans="2:19" s="1" customFormat="1" ht="63.75" customHeight="1" x14ac:dyDescent="0.25">
      <c r="B31" s="23" t="s">
        <v>120</v>
      </c>
      <c r="C31" s="23" t="s">
        <v>568</v>
      </c>
      <c r="D31" s="21" t="s">
        <v>130</v>
      </c>
      <c r="E31" s="21" t="s">
        <v>131</v>
      </c>
      <c r="F31" s="21" t="s">
        <v>352</v>
      </c>
      <c r="G31" s="25" t="s">
        <v>82</v>
      </c>
      <c r="H31" s="50">
        <f t="shared" ref="H31:H40" si="4">SUM(I31:K31)</f>
        <v>286267</v>
      </c>
      <c r="I31" s="36">
        <v>243327</v>
      </c>
      <c r="J31" s="36">
        <v>21470</v>
      </c>
      <c r="K31" s="51">
        <v>21470</v>
      </c>
      <c r="L31" s="50">
        <f t="shared" ref="L31:L40" si="5">SUM(M31:O31)</f>
        <v>286267.32</v>
      </c>
      <c r="M31" s="36">
        <v>243327.22</v>
      </c>
      <c r="N31" s="36">
        <v>21470.05</v>
      </c>
      <c r="O31" s="140">
        <v>21470.05</v>
      </c>
      <c r="P31" s="50">
        <f t="shared" ref="P31:P36" si="6">SUM(Q31:S31)</f>
        <v>110323.08</v>
      </c>
      <c r="Q31" s="36">
        <v>94868.37</v>
      </c>
      <c r="R31" s="36">
        <v>8370.75</v>
      </c>
      <c r="S31" s="51">
        <v>7083.96</v>
      </c>
    </row>
    <row r="32" spans="2:19" s="1" customFormat="1" ht="66.75" customHeight="1" x14ac:dyDescent="0.25">
      <c r="B32" s="23" t="s">
        <v>121</v>
      </c>
      <c r="C32" s="23" t="s">
        <v>569</v>
      </c>
      <c r="D32" s="21" t="s">
        <v>132</v>
      </c>
      <c r="E32" s="21" t="s">
        <v>133</v>
      </c>
      <c r="F32" s="21" t="s">
        <v>352</v>
      </c>
      <c r="G32" s="25" t="s">
        <v>82</v>
      </c>
      <c r="H32" s="50">
        <f t="shared" si="4"/>
        <v>193426</v>
      </c>
      <c r="I32" s="36">
        <v>164412</v>
      </c>
      <c r="J32" s="36">
        <v>14507</v>
      </c>
      <c r="K32" s="51">
        <v>14507</v>
      </c>
      <c r="L32" s="50">
        <f t="shared" si="5"/>
        <v>193425.71</v>
      </c>
      <c r="M32" s="36">
        <v>164411.85</v>
      </c>
      <c r="N32" s="36">
        <v>14506.93</v>
      </c>
      <c r="O32" s="140">
        <v>14506.93</v>
      </c>
      <c r="P32" s="50">
        <f t="shared" si="6"/>
        <v>192023.40000000002</v>
      </c>
      <c r="Q32" s="36">
        <v>163219.89000000001</v>
      </c>
      <c r="R32" s="36">
        <v>14401.76</v>
      </c>
      <c r="S32" s="51">
        <v>14401.75</v>
      </c>
    </row>
    <row r="33" spans="2:19" s="1" customFormat="1" ht="54.75" customHeight="1" x14ac:dyDescent="0.25">
      <c r="B33" s="23" t="s">
        <v>122</v>
      </c>
      <c r="C33" s="23" t="s">
        <v>570</v>
      </c>
      <c r="D33" s="21" t="s">
        <v>134</v>
      </c>
      <c r="E33" s="21" t="s">
        <v>135</v>
      </c>
      <c r="F33" s="21" t="s">
        <v>352</v>
      </c>
      <c r="G33" s="25" t="s">
        <v>113</v>
      </c>
      <c r="H33" s="50">
        <f t="shared" si="4"/>
        <v>60195</v>
      </c>
      <c r="I33" s="36">
        <v>51165</v>
      </c>
      <c r="J33" s="36">
        <v>4515</v>
      </c>
      <c r="K33" s="51">
        <v>4515</v>
      </c>
      <c r="L33" s="50">
        <f t="shared" si="5"/>
        <v>60197</v>
      </c>
      <c r="M33" s="36">
        <v>51167</v>
      </c>
      <c r="N33" s="36">
        <v>4515</v>
      </c>
      <c r="O33" s="140">
        <v>4515</v>
      </c>
      <c r="P33" s="53">
        <f t="shared" si="6"/>
        <v>60195.1</v>
      </c>
      <c r="Q33" s="34">
        <v>51165.39</v>
      </c>
      <c r="R33" s="34">
        <v>4514.8500000000004</v>
      </c>
      <c r="S33" s="54">
        <v>4514.8599999999997</v>
      </c>
    </row>
    <row r="34" spans="2:19" s="1" customFormat="1" ht="43.5" customHeight="1" x14ac:dyDescent="0.25">
      <c r="B34" s="23" t="s">
        <v>123</v>
      </c>
      <c r="C34" s="23" t="s">
        <v>571</v>
      </c>
      <c r="D34" s="21" t="s">
        <v>136</v>
      </c>
      <c r="E34" s="21" t="s">
        <v>137</v>
      </c>
      <c r="F34" s="21" t="s">
        <v>352</v>
      </c>
      <c r="G34" s="25" t="s">
        <v>82</v>
      </c>
      <c r="H34" s="50">
        <f t="shared" si="4"/>
        <v>228838</v>
      </c>
      <c r="I34" s="36">
        <v>194512</v>
      </c>
      <c r="J34" s="36">
        <v>17163</v>
      </c>
      <c r="K34" s="51">
        <v>17163</v>
      </c>
      <c r="L34" s="50">
        <f t="shared" si="5"/>
        <v>228838</v>
      </c>
      <c r="M34" s="36">
        <v>194512.3</v>
      </c>
      <c r="N34" s="36">
        <v>17162.7</v>
      </c>
      <c r="O34" s="140">
        <v>17163</v>
      </c>
      <c r="P34" s="50">
        <f t="shared" si="6"/>
        <v>217466.04</v>
      </c>
      <c r="Q34" s="36">
        <v>184846.13</v>
      </c>
      <c r="R34" s="36">
        <v>16309.81</v>
      </c>
      <c r="S34" s="51">
        <v>16310.1</v>
      </c>
    </row>
    <row r="35" spans="2:19" s="1" customFormat="1" ht="42" customHeight="1" x14ac:dyDescent="0.25">
      <c r="B35" s="23" t="s">
        <v>124</v>
      </c>
      <c r="C35" s="23" t="s">
        <v>572</v>
      </c>
      <c r="D35" s="21" t="s">
        <v>138</v>
      </c>
      <c r="E35" s="21" t="s">
        <v>72</v>
      </c>
      <c r="F35" s="21" t="s">
        <v>352</v>
      </c>
      <c r="G35" s="25" t="s">
        <v>82</v>
      </c>
      <c r="H35" s="50">
        <f t="shared" si="4"/>
        <v>199825</v>
      </c>
      <c r="I35" s="36">
        <v>168916</v>
      </c>
      <c r="J35" s="36">
        <v>14904</v>
      </c>
      <c r="K35" s="51">
        <v>16005</v>
      </c>
      <c r="L35" s="50">
        <f t="shared" si="5"/>
        <v>199825</v>
      </c>
      <c r="M35" s="36">
        <v>168916</v>
      </c>
      <c r="N35" s="36">
        <v>14904</v>
      </c>
      <c r="O35" s="140">
        <v>16005</v>
      </c>
      <c r="P35" s="50">
        <f t="shared" si="6"/>
        <v>53057.72</v>
      </c>
      <c r="Q35" s="36">
        <v>44850.73</v>
      </c>
      <c r="R35" s="36">
        <v>3957.32</v>
      </c>
      <c r="S35" s="51">
        <v>4249.67</v>
      </c>
    </row>
    <row r="36" spans="2:19" s="1" customFormat="1" ht="30.75" customHeight="1" x14ac:dyDescent="0.25">
      <c r="B36" s="23" t="s">
        <v>125</v>
      </c>
      <c r="C36" s="23" t="s">
        <v>573</v>
      </c>
      <c r="D36" s="21" t="s">
        <v>139</v>
      </c>
      <c r="E36" s="21" t="s">
        <v>140</v>
      </c>
      <c r="F36" s="21" t="s">
        <v>352</v>
      </c>
      <c r="G36" s="25" t="s">
        <v>82</v>
      </c>
      <c r="H36" s="50">
        <f t="shared" si="4"/>
        <v>91732</v>
      </c>
      <c r="I36" s="36">
        <v>77973</v>
      </c>
      <c r="J36" s="36">
        <v>6879</v>
      </c>
      <c r="K36" s="51">
        <v>6880</v>
      </c>
      <c r="L36" s="50">
        <f t="shared" si="5"/>
        <v>91732.54</v>
      </c>
      <c r="M36" s="36">
        <v>77972.66</v>
      </c>
      <c r="N36" s="36">
        <v>6879.93</v>
      </c>
      <c r="O36" s="140">
        <v>6879.95</v>
      </c>
      <c r="P36" s="50">
        <f t="shared" si="6"/>
        <v>65245.17</v>
      </c>
      <c r="Q36" s="36">
        <v>55458.400000000001</v>
      </c>
      <c r="R36" s="36">
        <v>4893.38</v>
      </c>
      <c r="S36" s="51">
        <v>4893.3900000000003</v>
      </c>
    </row>
    <row r="37" spans="2:19" s="1" customFormat="1" ht="39" customHeight="1" x14ac:dyDescent="0.25">
      <c r="B37" s="23" t="s">
        <v>126</v>
      </c>
      <c r="C37" s="23" t="s">
        <v>574</v>
      </c>
      <c r="D37" s="21" t="s">
        <v>141</v>
      </c>
      <c r="E37" s="21" t="s">
        <v>142</v>
      </c>
      <c r="F37" s="21" t="s">
        <v>352</v>
      </c>
      <c r="G37" s="25" t="s">
        <v>82</v>
      </c>
      <c r="H37" s="50">
        <f t="shared" si="4"/>
        <v>93820</v>
      </c>
      <c r="I37" s="36">
        <v>79747</v>
      </c>
      <c r="J37" s="36">
        <v>7036</v>
      </c>
      <c r="K37" s="51">
        <v>7037</v>
      </c>
      <c r="L37" s="50">
        <f t="shared" si="5"/>
        <v>93820.38</v>
      </c>
      <c r="M37" s="36">
        <v>79747.3</v>
      </c>
      <c r="N37" s="36">
        <v>7036.53</v>
      </c>
      <c r="O37" s="140">
        <v>7036.55</v>
      </c>
      <c r="P37" s="50">
        <f t="shared" ref="P37" si="7">SUM(Q37:S37)</f>
        <v>87233.849999999991</v>
      </c>
      <c r="Q37" s="36">
        <v>74148.75</v>
      </c>
      <c r="R37" s="36">
        <v>6542.54</v>
      </c>
      <c r="S37" s="51">
        <v>6542.56</v>
      </c>
    </row>
    <row r="38" spans="2:19" s="1" customFormat="1" ht="40.5" customHeight="1" x14ac:dyDescent="0.25">
      <c r="B38" s="23" t="s">
        <v>127</v>
      </c>
      <c r="C38" s="23" t="s">
        <v>575</v>
      </c>
      <c r="D38" s="21" t="s">
        <v>143</v>
      </c>
      <c r="E38" s="21" t="s">
        <v>144</v>
      </c>
      <c r="F38" s="21" t="s">
        <v>352</v>
      </c>
      <c r="G38" s="25" t="s">
        <v>82</v>
      </c>
      <c r="H38" s="50">
        <f t="shared" si="4"/>
        <v>166231</v>
      </c>
      <c r="I38" s="36">
        <v>141296</v>
      </c>
      <c r="J38" s="36">
        <v>12467</v>
      </c>
      <c r="K38" s="51">
        <v>12468</v>
      </c>
      <c r="L38" s="50">
        <f t="shared" si="5"/>
        <v>166231.16999999998</v>
      </c>
      <c r="M38" s="36">
        <v>141296.49</v>
      </c>
      <c r="N38" s="36">
        <v>12467.34</v>
      </c>
      <c r="O38" s="140">
        <v>12467.34</v>
      </c>
      <c r="P38" s="50">
        <f>SUM(Q38:S38)</f>
        <v>92226.110000000015</v>
      </c>
      <c r="Q38" s="36">
        <v>78392.19</v>
      </c>
      <c r="R38" s="36">
        <v>6916.96</v>
      </c>
      <c r="S38" s="51">
        <v>6916.96</v>
      </c>
    </row>
    <row r="39" spans="2:19" s="1" customFormat="1" ht="31.5" customHeight="1" x14ac:dyDescent="0.25">
      <c r="B39" s="23" t="s">
        <v>128</v>
      </c>
      <c r="C39" s="23" t="s">
        <v>576</v>
      </c>
      <c r="D39" s="21" t="s">
        <v>145</v>
      </c>
      <c r="E39" s="21" t="s">
        <v>146</v>
      </c>
      <c r="F39" s="21" t="s">
        <v>352</v>
      </c>
      <c r="G39" s="25" t="s">
        <v>113</v>
      </c>
      <c r="H39" s="50">
        <f t="shared" si="4"/>
        <v>30855</v>
      </c>
      <c r="I39" s="36">
        <v>26227</v>
      </c>
      <c r="J39" s="36">
        <v>2312</v>
      </c>
      <c r="K39" s="51">
        <v>2316</v>
      </c>
      <c r="L39" s="50">
        <f t="shared" si="5"/>
        <v>30855.25</v>
      </c>
      <c r="M39" s="36">
        <v>26226.959999999999</v>
      </c>
      <c r="N39" s="36">
        <v>2312.15</v>
      </c>
      <c r="O39" s="140">
        <v>2316.14</v>
      </c>
      <c r="P39" s="50">
        <f>SUM(Q39:S39)</f>
        <v>30854.809999999998</v>
      </c>
      <c r="Q39" s="36">
        <v>26226.59</v>
      </c>
      <c r="R39" s="36">
        <v>2312.12</v>
      </c>
      <c r="S39" s="51">
        <v>2316.1</v>
      </c>
    </row>
    <row r="40" spans="2:19" s="1" customFormat="1" ht="42" customHeight="1" x14ac:dyDescent="0.25">
      <c r="B40" s="23" t="s">
        <v>129</v>
      </c>
      <c r="C40" s="23" t="s">
        <v>577</v>
      </c>
      <c r="D40" s="21" t="s">
        <v>147</v>
      </c>
      <c r="E40" s="21" t="s">
        <v>148</v>
      </c>
      <c r="F40" s="21" t="s">
        <v>352</v>
      </c>
      <c r="G40" s="25" t="s">
        <v>113</v>
      </c>
      <c r="H40" s="50">
        <f t="shared" si="4"/>
        <v>49172</v>
      </c>
      <c r="I40" s="36">
        <v>41796</v>
      </c>
      <c r="J40" s="36">
        <v>3688</v>
      </c>
      <c r="K40" s="51">
        <v>3688</v>
      </c>
      <c r="L40" s="50">
        <f t="shared" si="5"/>
        <v>49171.55</v>
      </c>
      <c r="M40" s="36">
        <v>41795.82</v>
      </c>
      <c r="N40" s="36">
        <v>3687.86</v>
      </c>
      <c r="O40" s="140">
        <v>3687.87</v>
      </c>
      <c r="P40" s="50">
        <f>SUM(Q40:S40)</f>
        <v>49171.55</v>
      </c>
      <c r="Q40" s="36">
        <v>41795.82</v>
      </c>
      <c r="R40" s="36">
        <v>3687.86</v>
      </c>
      <c r="S40" s="51">
        <v>3687.87</v>
      </c>
    </row>
    <row r="41" spans="2:19" s="1" customFormat="1" ht="24" x14ac:dyDescent="0.25">
      <c r="B41" s="82" t="s">
        <v>167</v>
      </c>
      <c r="C41" s="27"/>
      <c r="D41" s="31" t="s">
        <v>643</v>
      </c>
      <c r="E41" s="6"/>
      <c r="F41" s="6"/>
      <c r="G41" s="87"/>
      <c r="H41" s="30"/>
      <c r="I41" s="27"/>
      <c r="J41" s="27"/>
      <c r="K41" s="52"/>
      <c r="L41" s="30"/>
      <c r="M41" s="27"/>
      <c r="N41" s="27"/>
      <c r="O41" s="28"/>
      <c r="P41" s="30"/>
      <c r="Q41" s="27"/>
      <c r="R41" s="27"/>
      <c r="S41" s="52"/>
    </row>
    <row r="42" spans="2:19" s="1" customFormat="1" ht="24" x14ac:dyDescent="0.25">
      <c r="B42" s="5" t="s">
        <v>168</v>
      </c>
      <c r="C42" s="6"/>
      <c r="D42" s="7" t="s">
        <v>644</v>
      </c>
      <c r="E42" s="83"/>
      <c r="F42" s="83"/>
      <c r="G42" s="84"/>
      <c r="H42" s="144">
        <f t="shared" ref="H42:O42" si="8">SUM(H43:H50)</f>
        <v>559341</v>
      </c>
      <c r="I42" s="145">
        <f t="shared" si="8"/>
        <v>475440</v>
      </c>
      <c r="J42" s="145">
        <f t="shared" si="8"/>
        <v>41946</v>
      </c>
      <c r="K42" s="146">
        <f t="shared" si="8"/>
        <v>41955</v>
      </c>
      <c r="L42" s="144">
        <f t="shared" si="8"/>
        <v>559340.3899999999</v>
      </c>
      <c r="M42" s="145">
        <f t="shared" si="8"/>
        <v>475440.23000000004</v>
      </c>
      <c r="N42" s="145">
        <f t="shared" si="8"/>
        <v>41945.23</v>
      </c>
      <c r="O42" s="147">
        <f t="shared" si="8"/>
        <v>41954.93</v>
      </c>
      <c r="P42" s="144">
        <f>SUM(P43:P50)</f>
        <v>305050.05000000005</v>
      </c>
      <c r="Q42" s="145">
        <f>SUM(Q43:Q50)</f>
        <v>262733.90000000002</v>
      </c>
      <c r="R42" s="145">
        <f>SUM(R43:R50)</f>
        <v>23179.54</v>
      </c>
      <c r="S42" s="146">
        <f>SUM(S43:S50)</f>
        <v>19136.61</v>
      </c>
    </row>
    <row r="43" spans="2:19" s="1" customFormat="1" ht="60" customHeight="1" x14ac:dyDescent="0.25">
      <c r="B43" s="23" t="s">
        <v>169</v>
      </c>
      <c r="C43" s="11" t="s">
        <v>578</v>
      </c>
      <c r="D43" s="21" t="s">
        <v>177</v>
      </c>
      <c r="E43" s="21" t="s">
        <v>178</v>
      </c>
      <c r="F43" s="21" t="s">
        <v>352</v>
      </c>
      <c r="G43" s="25" t="s">
        <v>82</v>
      </c>
      <c r="H43" s="50">
        <f t="shared" ref="H43:H50" si="9">SUM(I43:K43)</f>
        <v>161065</v>
      </c>
      <c r="I43" s="36">
        <v>136905</v>
      </c>
      <c r="J43" s="36">
        <v>12080</v>
      </c>
      <c r="K43" s="51">
        <v>12080</v>
      </c>
      <c r="L43" s="50">
        <f t="shared" ref="L43:L50" si="10">SUM(M43:O43)</f>
        <v>161065</v>
      </c>
      <c r="M43" s="36">
        <v>136905</v>
      </c>
      <c r="N43" s="36">
        <v>12080</v>
      </c>
      <c r="O43" s="140">
        <v>12080</v>
      </c>
      <c r="P43" s="50">
        <f>SUM(Q43:S43)</f>
        <v>79323.64</v>
      </c>
      <c r="Q43" s="36">
        <v>67589.95</v>
      </c>
      <c r="R43" s="36">
        <v>5963.91</v>
      </c>
      <c r="S43" s="51">
        <v>5769.78</v>
      </c>
    </row>
    <row r="44" spans="2:19" s="1" customFormat="1" ht="48" x14ac:dyDescent="0.25">
      <c r="B44" s="23" t="s">
        <v>170</v>
      </c>
      <c r="C44" s="11" t="s">
        <v>579</v>
      </c>
      <c r="D44" s="21" t="s">
        <v>179</v>
      </c>
      <c r="E44" s="21" t="s">
        <v>180</v>
      </c>
      <c r="F44" s="21" t="s">
        <v>352</v>
      </c>
      <c r="G44" s="25" t="s">
        <v>82</v>
      </c>
      <c r="H44" s="50">
        <f t="shared" si="9"/>
        <v>127232</v>
      </c>
      <c r="I44" s="36">
        <v>108147</v>
      </c>
      <c r="J44" s="36">
        <v>9540</v>
      </c>
      <c r="K44" s="51">
        <v>9545</v>
      </c>
      <c r="L44" s="50">
        <f t="shared" si="10"/>
        <v>127231.95</v>
      </c>
      <c r="M44" s="36">
        <v>108147.15</v>
      </c>
      <c r="N44" s="36">
        <v>9539.7999999999993</v>
      </c>
      <c r="O44" s="140">
        <v>9545</v>
      </c>
      <c r="P44" s="50">
        <f>SUM(Q44:S44)</f>
        <v>100102.08000000002</v>
      </c>
      <c r="Q44" s="36">
        <v>86476.91</v>
      </c>
      <c r="R44" s="36">
        <v>7628.24</v>
      </c>
      <c r="S44" s="51">
        <v>5996.93</v>
      </c>
    </row>
    <row r="45" spans="2:19" s="1" customFormat="1" ht="36" x14ac:dyDescent="0.25">
      <c r="B45" s="23" t="s">
        <v>171</v>
      </c>
      <c r="C45" s="11" t="s">
        <v>580</v>
      </c>
      <c r="D45" s="21" t="s">
        <v>181</v>
      </c>
      <c r="E45" s="21" t="s">
        <v>71</v>
      </c>
      <c r="F45" s="21" t="s">
        <v>352</v>
      </c>
      <c r="G45" s="25" t="s">
        <v>82</v>
      </c>
      <c r="H45" s="50">
        <f t="shared" si="9"/>
        <v>49710</v>
      </c>
      <c r="I45" s="36">
        <v>42254</v>
      </c>
      <c r="J45" s="36">
        <v>3728</v>
      </c>
      <c r="K45" s="51">
        <v>3728</v>
      </c>
      <c r="L45" s="50">
        <f t="shared" si="10"/>
        <v>49710</v>
      </c>
      <c r="M45" s="36">
        <v>42254</v>
      </c>
      <c r="N45" s="36">
        <v>3727.75</v>
      </c>
      <c r="O45" s="140">
        <v>3728.25</v>
      </c>
      <c r="P45" s="50">
        <f>SUM(Q45:S45)</f>
        <v>32215.969999999998</v>
      </c>
      <c r="Q45" s="36">
        <v>28191.93</v>
      </c>
      <c r="R45" s="36">
        <v>2487.17</v>
      </c>
      <c r="S45" s="51">
        <v>1536.87</v>
      </c>
    </row>
    <row r="46" spans="2:19" s="1" customFormat="1" ht="48" x14ac:dyDescent="0.25">
      <c r="B46" s="23" t="s">
        <v>172</v>
      </c>
      <c r="C46" s="11" t="s">
        <v>581</v>
      </c>
      <c r="D46" s="21" t="s">
        <v>182</v>
      </c>
      <c r="E46" s="21" t="s">
        <v>183</v>
      </c>
      <c r="F46" s="21" t="s">
        <v>352</v>
      </c>
      <c r="G46" s="25" t="s">
        <v>82</v>
      </c>
      <c r="H46" s="50">
        <f t="shared" si="9"/>
        <v>159075</v>
      </c>
      <c r="I46" s="36">
        <v>135214</v>
      </c>
      <c r="J46" s="36">
        <v>11930</v>
      </c>
      <c r="K46" s="51">
        <v>11931</v>
      </c>
      <c r="L46" s="50">
        <f t="shared" si="10"/>
        <v>159075</v>
      </c>
      <c r="M46" s="36">
        <v>135214</v>
      </c>
      <c r="N46" s="36">
        <v>11930</v>
      </c>
      <c r="O46" s="140">
        <v>11931</v>
      </c>
      <c r="P46" s="50">
        <f>SUM(Q46:S46)</f>
        <v>84402.61</v>
      </c>
      <c r="Q46" s="36">
        <v>72771.7</v>
      </c>
      <c r="R46" s="36">
        <v>6420.69</v>
      </c>
      <c r="S46" s="51">
        <v>5210.22</v>
      </c>
    </row>
    <row r="47" spans="2:19" s="1" customFormat="1" ht="48" x14ac:dyDescent="0.25">
      <c r="B47" s="23" t="s">
        <v>173</v>
      </c>
      <c r="C47" s="23" t="s">
        <v>582</v>
      </c>
      <c r="D47" s="21" t="s">
        <v>184</v>
      </c>
      <c r="E47" s="21" t="s">
        <v>185</v>
      </c>
      <c r="F47" s="21" t="s">
        <v>352</v>
      </c>
      <c r="G47" s="25" t="s">
        <v>82</v>
      </c>
      <c r="H47" s="50">
        <f t="shared" si="9"/>
        <v>20222</v>
      </c>
      <c r="I47" s="36">
        <v>17189</v>
      </c>
      <c r="J47" s="36">
        <v>1516</v>
      </c>
      <c r="K47" s="51">
        <v>1517</v>
      </c>
      <c r="L47" s="50">
        <f t="shared" si="10"/>
        <v>20222</v>
      </c>
      <c r="M47" s="36">
        <v>17189</v>
      </c>
      <c r="N47" s="36">
        <v>1516</v>
      </c>
      <c r="O47" s="140">
        <v>1517</v>
      </c>
      <c r="P47" s="50">
        <f t="shared" ref="P47" si="11">SUM(Q47:S47)</f>
        <v>0</v>
      </c>
      <c r="Q47" s="36">
        <v>0</v>
      </c>
      <c r="R47" s="36">
        <v>0</v>
      </c>
      <c r="S47" s="51">
        <v>0</v>
      </c>
    </row>
    <row r="48" spans="2:19" s="1" customFormat="1" ht="48" x14ac:dyDescent="0.25">
      <c r="B48" s="23" t="s">
        <v>174</v>
      </c>
      <c r="C48" s="23" t="s">
        <v>583</v>
      </c>
      <c r="D48" s="21" t="s">
        <v>186</v>
      </c>
      <c r="E48" s="21" t="s">
        <v>187</v>
      </c>
      <c r="F48" s="21" t="s">
        <v>352</v>
      </c>
      <c r="G48" s="25" t="s">
        <v>82</v>
      </c>
      <c r="H48" s="50">
        <f t="shared" si="9"/>
        <v>14770</v>
      </c>
      <c r="I48" s="36">
        <v>12554</v>
      </c>
      <c r="J48" s="36">
        <v>1108</v>
      </c>
      <c r="K48" s="51">
        <v>1108</v>
      </c>
      <c r="L48" s="50">
        <f t="shared" si="10"/>
        <v>14769.5</v>
      </c>
      <c r="M48" s="36">
        <v>12554.08</v>
      </c>
      <c r="N48" s="36">
        <v>1107.71</v>
      </c>
      <c r="O48" s="140">
        <v>1107.71</v>
      </c>
      <c r="P48" s="50">
        <f>SUM(Q48:S48)</f>
        <v>2578.27</v>
      </c>
      <c r="Q48" s="36">
        <v>2240.04</v>
      </c>
      <c r="R48" s="36">
        <v>197.65</v>
      </c>
      <c r="S48" s="51">
        <v>140.58000000000001</v>
      </c>
    </row>
    <row r="49" spans="2:19" s="1" customFormat="1" ht="60" x14ac:dyDescent="0.25">
      <c r="B49" s="23" t="s">
        <v>175</v>
      </c>
      <c r="C49" s="23" t="s">
        <v>584</v>
      </c>
      <c r="D49" s="21" t="s">
        <v>188</v>
      </c>
      <c r="E49" s="46" t="s">
        <v>189</v>
      </c>
      <c r="F49" s="21" t="s">
        <v>352</v>
      </c>
      <c r="G49" s="25" t="s">
        <v>82</v>
      </c>
      <c r="H49" s="50">
        <f t="shared" si="9"/>
        <v>5454</v>
      </c>
      <c r="I49" s="36">
        <v>4636</v>
      </c>
      <c r="J49" s="36">
        <v>408</v>
      </c>
      <c r="K49" s="51">
        <v>410</v>
      </c>
      <c r="L49" s="50">
        <f t="shared" si="10"/>
        <v>5454</v>
      </c>
      <c r="M49" s="36">
        <v>4636</v>
      </c>
      <c r="N49" s="36">
        <v>408</v>
      </c>
      <c r="O49" s="140">
        <v>410</v>
      </c>
      <c r="P49" s="50">
        <f>SUM(Q49:S49)</f>
        <v>913.04</v>
      </c>
      <c r="Q49" s="36">
        <v>776.1</v>
      </c>
      <c r="R49" s="36">
        <v>68.3</v>
      </c>
      <c r="S49" s="51">
        <v>68.64</v>
      </c>
    </row>
    <row r="50" spans="2:19" s="1" customFormat="1" ht="36" x14ac:dyDescent="0.25">
      <c r="B50" s="23" t="s">
        <v>176</v>
      </c>
      <c r="C50" s="23" t="s">
        <v>585</v>
      </c>
      <c r="D50" s="21" t="s">
        <v>190</v>
      </c>
      <c r="E50" s="21" t="s">
        <v>116</v>
      </c>
      <c r="F50" s="21" t="s">
        <v>352</v>
      </c>
      <c r="G50" s="25" t="s">
        <v>82</v>
      </c>
      <c r="H50" s="50">
        <f t="shared" si="9"/>
        <v>21813</v>
      </c>
      <c r="I50" s="36">
        <v>18541</v>
      </c>
      <c r="J50" s="36">
        <v>1636</v>
      </c>
      <c r="K50" s="51">
        <v>1636</v>
      </c>
      <c r="L50" s="50">
        <f t="shared" si="10"/>
        <v>21812.940000000002</v>
      </c>
      <c r="M50" s="36">
        <v>18541</v>
      </c>
      <c r="N50" s="36">
        <v>1635.97</v>
      </c>
      <c r="O50" s="140">
        <v>1635.97</v>
      </c>
      <c r="P50" s="53">
        <f>SUM(Q50:S50)</f>
        <v>5514.4400000000005</v>
      </c>
      <c r="Q50" s="34">
        <v>4687.2700000000004</v>
      </c>
      <c r="R50" s="34">
        <v>413.58</v>
      </c>
      <c r="S50" s="54">
        <v>413.59</v>
      </c>
    </row>
    <row r="51" spans="2:19" s="1" customFormat="1" x14ac:dyDescent="0.25">
      <c r="B51" s="5" t="s">
        <v>205</v>
      </c>
      <c r="C51" s="6"/>
      <c r="D51" s="7" t="s">
        <v>645</v>
      </c>
      <c r="E51" s="6"/>
      <c r="F51" s="6"/>
      <c r="G51" s="87"/>
      <c r="H51" s="13"/>
      <c r="I51" s="6"/>
      <c r="J51" s="6"/>
      <c r="K51" s="14"/>
      <c r="L51" s="13"/>
      <c r="M51" s="6"/>
      <c r="N51" s="6"/>
      <c r="O51" s="18"/>
      <c r="P51" s="13"/>
      <c r="Q51" s="6"/>
      <c r="R51" s="6"/>
      <c r="S51" s="14"/>
    </row>
    <row r="52" spans="2:19" s="1" customFormat="1" ht="48" x14ac:dyDescent="0.25">
      <c r="B52" s="5" t="s">
        <v>206</v>
      </c>
      <c r="C52" s="6"/>
      <c r="D52" s="7" t="s">
        <v>646</v>
      </c>
      <c r="E52" s="6"/>
      <c r="F52" s="6"/>
      <c r="G52" s="87"/>
      <c r="H52" s="13"/>
      <c r="I52" s="6"/>
      <c r="J52" s="6"/>
      <c r="K52" s="14"/>
      <c r="L52" s="13"/>
      <c r="M52" s="6"/>
      <c r="N52" s="6"/>
      <c r="O52" s="18"/>
      <c r="P52" s="13"/>
      <c r="Q52" s="6"/>
      <c r="R52" s="6"/>
      <c r="S52" s="14"/>
    </row>
    <row r="53" spans="2:19" s="1" customFormat="1" ht="36" x14ac:dyDescent="0.25">
      <c r="B53" s="5" t="s">
        <v>207</v>
      </c>
      <c r="C53" s="6"/>
      <c r="D53" s="7" t="s">
        <v>647</v>
      </c>
      <c r="E53" s="83"/>
      <c r="F53" s="83"/>
      <c r="G53" s="84"/>
      <c r="H53" s="144">
        <f t="shared" ref="H53:S53" si="12">SUM(H54:H57)</f>
        <v>1156329</v>
      </c>
      <c r="I53" s="145">
        <f t="shared" si="12"/>
        <v>836633</v>
      </c>
      <c r="J53" s="145">
        <f t="shared" si="12"/>
        <v>37830</v>
      </c>
      <c r="K53" s="146">
        <f t="shared" si="12"/>
        <v>281866</v>
      </c>
      <c r="L53" s="144">
        <f t="shared" si="12"/>
        <v>669225.71</v>
      </c>
      <c r="M53" s="145">
        <f t="shared" si="12"/>
        <v>568841.15</v>
      </c>
      <c r="N53" s="145">
        <f t="shared" si="12"/>
        <v>37829.85</v>
      </c>
      <c r="O53" s="147">
        <f t="shared" si="12"/>
        <v>62554.71</v>
      </c>
      <c r="P53" s="144">
        <f t="shared" si="12"/>
        <v>333722.34999999998</v>
      </c>
      <c r="Q53" s="145">
        <f t="shared" si="12"/>
        <v>283690.57</v>
      </c>
      <c r="R53" s="145">
        <f t="shared" si="12"/>
        <v>34989.33</v>
      </c>
      <c r="S53" s="146">
        <f t="shared" si="12"/>
        <v>15042.449999999999</v>
      </c>
    </row>
    <row r="54" spans="2:19" s="1" customFormat="1" ht="50.25" customHeight="1" x14ac:dyDescent="0.25">
      <c r="B54" s="21" t="s">
        <v>208</v>
      </c>
      <c r="C54" s="23" t="s">
        <v>586</v>
      </c>
      <c r="D54" s="21" t="s">
        <v>212</v>
      </c>
      <c r="E54" s="21" t="s">
        <v>70</v>
      </c>
      <c r="F54" s="21" t="s">
        <v>352</v>
      </c>
      <c r="G54" s="25" t="s">
        <v>82</v>
      </c>
      <c r="H54" s="50">
        <f>SUM(I54:K54)</f>
        <v>319188</v>
      </c>
      <c r="I54" s="36">
        <v>271310</v>
      </c>
      <c r="J54" s="36">
        <v>0</v>
      </c>
      <c r="K54" s="51">
        <v>47878</v>
      </c>
      <c r="L54" s="50">
        <f>SUM(M54:O54)</f>
        <v>319188.24</v>
      </c>
      <c r="M54" s="47">
        <v>271310</v>
      </c>
      <c r="N54" s="36">
        <v>0</v>
      </c>
      <c r="O54" s="140">
        <v>47878.239999999998</v>
      </c>
      <c r="P54" s="50">
        <f>SUM(Q54:S54)</f>
        <v>2853.05</v>
      </c>
      <c r="Q54" s="47">
        <v>2425.09</v>
      </c>
      <c r="R54" s="36">
        <v>0</v>
      </c>
      <c r="S54" s="51">
        <v>427.96</v>
      </c>
    </row>
    <row r="55" spans="2:19" s="1" customFormat="1" ht="42.75" customHeight="1" x14ac:dyDescent="0.25">
      <c r="B55" s="21" t="s">
        <v>209</v>
      </c>
      <c r="C55" s="23" t="s">
        <v>587</v>
      </c>
      <c r="D55" s="21" t="s">
        <v>213</v>
      </c>
      <c r="E55" s="21" t="s">
        <v>214</v>
      </c>
      <c r="F55" s="21" t="s">
        <v>352</v>
      </c>
      <c r="G55" s="25" t="s">
        <v>82</v>
      </c>
      <c r="H55" s="50">
        <f>SUM(I55:K55)</f>
        <v>252199</v>
      </c>
      <c r="I55" s="36">
        <v>214369</v>
      </c>
      <c r="J55" s="36">
        <v>37830</v>
      </c>
      <c r="K55" s="51">
        <v>0</v>
      </c>
      <c r="L55" s="53">
        <f>SUM(M55:O55)</f>
        <v>252199</v>
      </c>
      <c r="M55" s="34">
        <v>214369.15</v>
      </c>
      <c r="N55" s="34">
        <v>37829.85</v>
      </c>
      <c r="O55" s="136">
        <v>0</v>
      </c>
      <c r="P55" s="53">
        <f>SUM(Q55:S55)</f>
        <v>233262.18</v>
      </c>
      <c r="Q55" s="34">
        <v>198272.85</v>
      </c>
      <c r="R55" s="34">
        <v>34989.33</v>
      </c>
      <c r="S55" s="54">
        <v>0</v>
      </c>
    </row>
    <row r="56" spans="2:19" s="1" customFormat="1" ht="44.25" customHeight="1" x14ac:dyDescent="0.25">
      <c r="B56" s="21" t="s">
        <v>210</v>
      </c>
      <c r="C56" s="23" t="s">
        <v>588</v>
      </c>
      <c r="D56" s="21" t="s">
        <v>215</v>
      </c>
      <c r="E56" s="21" t="s">
        <v>71</v>
      </c>
      <c r="F56" s="21" t="s">
        <v>352</v>
      </c>
      <c r="G56" s="25" t="s">
        <v>113</v>
      </c>
      <c r="H56" s="50">
        <f>SUM(I56:K56)</f>
        <v>97607</v>
      </c>
      <c r="I56" s="36">
        <v>82993</v>
      </c>
      <c r="J56" s="36">
        <v>0</v>
      </c>
      <c r="K56" s="51">
        <v>14614</v>
      </c>
      <c r="L56" s="53">
        <f>SUM(M56:O56)</f>
        <v>97838.47</v>
      </c>
      <c r="M56" s="34">
        <v>83162</v>
      </c>
      <c r="N56" s="34">
        <v>0</v>
      </c>
      <c r="O56" s="136">
        <v>14676.47</v>
      </c>
      <c r="P56" s="53">
        <f>SUM(Q56:S56)</f>
        <v>97607.12000000001</v>
      </c>
      <c r="Q56" s="34">
        <v>82992.63</v>
      </c>
      <c r="R56" s="34">
        <v>0</v>
      </c>
      <c r="S56" s="54">
        <v>14614.49</v>
      </c>
    </row>
    <row r="57" spans="2:19" s="1" customFormat="1" ht="42.75" customHeight="1" x14ac:dyDescent="0.25">
      <c r="B57" s="21" t="s">
        <v>211</v>
      </c>
      <c r="C57" s="23" t="s">
        <v>589</v>
      </c>
      <c r="D57" s="21" t="s">
        <v>216</v>
      </c>
      <c r="E57" s="21" t="s">
        <v>72</v>
      </c>
      <c r="F57" s="21" t="s">
        <v>352</v>
      </c>
      <c r="G57" s="25" t="s">
        <v>751</v>
      </c>
      <c r="H57" s="50">
        <f>SUM(I57:K57)</f>
        <v>487335</v>
      </c>
      <c r="I57" s="36">
        <v>267961</v>
      </c>
      <c r="J57" s="36">
        <v>0</v>
      </c>
      <c r="K57" s="51">
        <v>219374</v>
      </c>
      <c r="L57" s="53">
        <f>SUM(M57:O57)</f>
        <v>0</v>
      </c>
      <c r="M57" s="34">
        <v>0</v>
      </c>
      <c r="N57" s="34">
        <v>0</v>
      </c>
      <c r="O57" s="136">
        <v>0</v>
      </c>
      <c r="P57" s="53">
        <f>SUM(Q57:S57)</f>
        <v>0</v>
      </c>
      <c r="Q57" s="34">
        <v>0</v>
      </c>
      <c r="R57" s="34">
        <v>0</v>
      </c>
      <c r="S57" s="54">
        <v>0</v>
      </c>
    </row>
    <row r="58" spans="2:19" s="1" customFormat="1" ht="24" x14ac:dyDescent="0.25">
      <c r="B58" s="5" t="s">
        <v>229</v>
      </c>
      <c r="C58" s="6"/>
      <c r="D58" s="7" t="s">
        <v>648</v>
      </c>
      <c r="E58" s="6"/>
      <c r="F58" s="6"/>
      <c r="G58" s="87"/>
      <c r="H58" s="13"/>
      <c r="I58" s="6"/>
      <c r="J58" s="6"/>
      <c r="K58" s="14"/>
      <c r="L58" s="13"/>
      <c r="M58" s="6"/>
      <c r="N58" s="6"/>
      <c r="O58" s="18"/>
      <c r="P58" s="13"/>
      <c r="Q58" s="6"/>
      <c r="R58" s="6"/>
      <c r="S58" s="14"/>
    </row>
    <row r="59" spans="2:19" s="1" customFormat="1" ht="24" x14ac:dyDescent="0.25">
      <c r="B59" s="5" t="s">
        <v>230</v>
      </c>
      <c r="C59" s="6"/>
      <c r="D59" s="7" t="s">
        <v>649</v>
      </c>
      <c r="E59" s="83"/>
      <c r="F59" s="83"/>
      <c r="G59" s="84"/>
      <c r="H59" s="144">
        <f t="shared" ref="H59:S59" si="13">SUM(H60:H63)</f>
        <v>2955506</v>
      </c>
      <c r="I59" s="145">
        <f t="shared" si="13"/>
        <v>2512168</v>
      </c>
      <c r="J59" s="145">
        <f t="shared" si="13"/>
        <v>0</v>
      </c>
      <c r="K59" s="146">
        <f t="shared" si="13"/>
        <v>443338</v>
      </c>
      <c r="L59" s="144">
        <f t="shared" si="13"/>
        <v>2955506.08</v>
      </c>
      <c r="M59" s="145">
        <f t="shared" si="13"/>
        <v>2512168.31</v>
      </c>
      <c r="N59" s="145">
        <f t="shared" si="13"/>
        <v>0</v>
      </c>
      <c r="O59" s="147">
        <f t="shared" si="13"/>
        <v>443337.77</v>
      </c>
      <c r="P59" s="144">
        <f t="shared" si="13"/>
        <v>2517322.36</v>
      </c>
      <c r="Q59" s="145">
        <f t="shared" si="13"/>
        <v>2158966.17</v>
      </c>
      <c r="R59" s="145">
        <f t="shared" si="13"/>
        <v>0</v>
      </c>
      <c r="S59" s="146">
        <f t="shared" si="13"/>
        <v>358356.19</v>
      </c>
    </row>
    <row r="60" spans="2:19" s="1" customFormat="1" ht="52.5" customHeight="1" x14ac:dyDescent="0.25">
      <c r="B60" s="21" t="s">
        <v>231</v>
      </c>
      <c r="C60" s="23" t="s">
        <v>590</v>
      </c>
      <c r="D60" s="21" t="s">
        <v>235</v>
      </c>
      <c r="E60" s="21" t="s">
        <v>70</v>
      </c>
      <c r="F60" s="21" t="s">
        <v>352</v>
      </c>
      <c r="G60" s="25" t="s">
        <v>113</v>
      </c>
      <c r="H60" s="50">
        <f>SUM(I60:K60)</f>
        <v>1129024</v>
      </c>
      <c r="I60" s="36">
        <v>959670</v>
      </c>
      <c r="J60" s="36">
        <v>0</v>
      </c>
      <c r="K60" s="51">
        <v>169354</v>
      </c>
      <c r="L60" s="53">
        <f>SUM(M60:O60)</f>
        <v>1129024</v>
      </c>
      <c r="M60" s="34">
        <v>959670</v>
      </c>
      <c r="N60" s="36">
        <v>0</v>
      </c>
      <c r="O60" s="136">
        <v>169354</v>
      </c>
      <c r="P60" s="53">
        <f>SUM(Q60:S60)</f>
        <v>1129024</v>
      </c>
      <c r="Q60" s="34">
        <v>959670</v>
      </c>
      <c r="R60" s="36">
        <v>0</v>
      </c>
      <c r="S60" s="54">
        <v>169354</v>
      </c>
    </row>
    <row r="61" spans="2:19" s="1" customFormat="1" ht="42" customHeight="1" x14ac:dyDescent="0.25">
      <c r="B61" s="21" t="s">
        <v>232</v>
      </c>
      <c r="C61" s="23" t="s">
        <v>591</v>
      </c>
      <c r="D61" s="21" t="s">
        <v>236</v>
      </c>
      <c r="E61" s="21" t="s">
        <v>81</v>
      </c>
      <c r="F61" s="21" t="s">
        <v>352</v>
      </c>
      <c r="G61" s="25" t="s">
        <v>82</v>
      </c>
      <c r="H61" s="50">
        <f>SUM(I61:K61)</f>
        <v>783905</v>
      </c>
      <c r="I61" s="36">
        <v>666319</v>
      </c>
      <c r="J61" s="36">
        <v>0</v>
      </c>
      <c r="K61" s="51">
        <v>117586</v>
      </c>
      <c r="L61" s="53">
        <f>SUM(M61:O61)</f>
        <v>783905.08000000007</v>
      </c>
      <c r="M61" s="34">
        <v>666319.31000000006</v>
      </c>
      <c r="N61" s="36">
        <v>0</v>
      </c>
      <c r="O61" s="136">
        <v>117585.77</v>
      </c>
      <c r="P61" s="53">
        <f>SUM(Q61:S61)</f>
        <v>747135.94</v>
      </c>
      <c r="Q61" s="34">
        <v>640899.01</v>
      </c>
      <c r="R61" s="34">
        <v>0</v>
      </c>
      <c r="S61" s="54">
        <v>106236.93</v>
      </c>
    </row>
    <row r="62" spans="2:19" s="1" customFormat="1" ht="40.5" customHeight="1" x14ac:dyDescent="0.25">
      <c r="B62" s="21" t="s">
        <v>233</v>
      </c>
      <c r="C62" s="23" t="s">
        <v>592</v>
      </c>
      <c r="D62" s="21" t="s">
        <v>237</v>
      </c>
      <c r="E62" s="21" t="s">
        <v>71</v>
      </c>
      <c r="F62" s="21" t="s">
        <v>352</v>
      </c>
      <c r="G62" s="140" t="s">
        <v>113</v>
      </c>
      <c r="H62" s="50">
        <f>SUM(I62:K62)</f>
        <v>177913</v>
      </c>
      <c r="I62" s="36">
        <v>151215</v>
      </c>
      <c r="J62" s="36">
        <v>0</v>
      </c>
      <c r="K62" s="51">
        <v>26698</v>
      </c>
      <c r="L62" s="53">
        <f>SUM(M62:O62)</f>
        <v>177913</v>
      </c>
      <c r="M62" s="34">
        <v>151215</v>
      </c>
      <c r="N62" s="36">
        <v>0</v>
      </c>
      <c r="O62" s="136">
        <v>26698</v>
      </c>
      <c r="P62" s="53">
        <f>SUM(Q62:S62)</f>
        <v>177913</v>
      </c>
      <c r="Q62" s="34">
        <v>151215</v>
      </c>
      <c r="R62" s="36">
        <v>0</v>
      </c>
      <c r="S62" s="54">
        <v>26698</v>
      </c>
    </row>
    <row r="63" spans="2:19" s="1" customFormat="1" ht="40.5" customHeight="1" x14ac:dyDescent="0.25">
      <c r="B63" s="21" t="s">
        <v>234</v>
      </c>
      <c r="C63" s="23" t="s">
        <v>593</v>
      </c>
      <c r="D63" s="21" t="s">
        <v>238</v>
      </c>
      <c r="E63" s="21" t="s">
        <v>72</v>
      </c>
      <c r="F63" s="21" t="s">
        <v>352</v>
      </c>
      <c r="G63" s="25" t="s">
        <v>82</v>
      </c>
      <c r="H63" s="50">
        <f>SUM(I63:K63)</f>
        <v>864664</v>
      </c>
      <c r="I63" s="36">
        <v>734964</v>
      </c>
      <c r="J63" s="36">
        <v>0</v>
      </c>
      <c r="K63" s="51">
        <v>129700</v>
      </c>
      <c r="L63" s="53">
        <f>SUM(M63:O63)</f>
        <v>864664</v>
      </c>
      <c r="M63" s="34">
        <v>734964</v>
      </c>
      <c r="N63" s="36">
        <v>0</v>
      </c>
      <c r="O63" s="136">
        <v>129700</v>
      </c>
      <c r="P63" s="53">
        <f>SUM(Q63:S63)</f>
        <v>463249.42</v>
      </c>
      <c r="Q63" s="34">
        <v>407182.16</v>
      </c>
      <c r="R63" s="36">
        <v>0</v>
      </c>
      <c r="S63" s="54">
        <v>56067.26</v>
      </c>
    </row>
    <row r="64" spans="2:19" s="1" customFormat="1" ht="24" customHeight="1" x14ac:dyDescent="0.25">
      <c r="B64" s="5" t="s">
        <v>243</v>
      </c>
      <c r="C64" s="6"/>
      <c r="D64" s="7" t="s">
        <v>650</v>
      </c>
      <c r="E64" s="6"/>
      <c r="F64" s="6"/>
      <c r="G64" s="87"/>
      <c r="H64" s="13"/>
      <c r="I64" s="6"/>
      <c r="J64" s="6"/>
      <c r="K64" s="14"/>
      <c r="L64" s="13"/>
      <c r="M64" s="6"/>
      <c r="N64" s="6"/>
      <c r="O64" s="18"/>
      <c r="P64" s="13"/>
      <c r="Q64" s="6"/>
      <c r="R64" s="6"/>
      <c r="S64" s="14"/>
    </row>
    <row r="65" spans="2:19" s="1" customFormat="1" ht="35.25" customHeight="1" x14ac:dyDescent="0.25">
      <c r="B65" s="5" t="s">
        <v>244</v>
      </c>
      <c r="C65" s="6"/>
      <c r="D65" s="7" t="s">
        <v>651</v>
      </c>
      <c r="E65" s="6"/>
      <c r="F65" s="6"/>
      <c r="G65" s="87"/>
      <c r="H65" s="13"/>
      <c r="I65" s="6"/>
      <c r="J65" s="6"/>
      <c r="K65" s="14"/>
      <c r="L65" s="13"/>
      <c r="M65" s="6"/>
      <c r="N65" s="6"/>
      <c r="O65" s="18"/>
      <c r="P65" s="13"/>
      <c r="Q65" s="6"/>
      <c r="R65" s="6"/>
      <c r="S65" s="14"/>
    </row>
    <row r="66" spans="2:19" s="1" customFormat="1" ht="39" customHeight="1" x14ac:dyDescent="0.25">
      <c r="B66" s="5" t="s">
        <v>245</v>
      </c>
      <c r="C66" s="6"/>
      <c r="D66" s="7" t="s">
        <v>652</v>
      </c>
      <c r="E66" s="83"/>
      <c r="F66" s="83"/>
      <c r="G66" s="84"/>
      <c r="H66" s="59">
        <f t="shared" ref="H66:S66" si="14">SUM(H67:H72)</f>
        <v>1134484</v>
      </c>
      <c r="I66" s="60">
        <f t="shared" si="14"/>
        <v>964312</v>
      </c>
      <c r="J66" s="60">
        <f t="shared" si="14"/>
        <v>0</v>
      </c>
      <c r="K66" s="61">
        <f t="shared" si="14"/>
        <v>170172</v>
      </c>
      <c r="L66" s="59">
        <f t="shared" si="14"/>
        <v>924692.92999999993</v>
      </c>
      <c r="M66" s="60">
        <f t="shared" si="14"/>
        <v>785988.98</v>
      </c>
      <c r="N66" s="60">
        <f t="shared" si="14"/>
        <v>0</v>
      </c>
      <c r="O66" s="148">
        <f t="shared" si="14"/>
        <v>138703.95000000001</v>
      </c>
      <c r="P66" s="59">
        <f t="shared" si="14"/>
        <v>493764.95</v>
      </c>
      <c r="Q66" s="60">
        <f t="shared" si="14"/>
        <v>420052.63</v>
      </c>
      <c r="R66" s="60">
        <f t="shared" si="14"/>
        <v>0</v>
      </c>
      <c r="S66" s="61">
        <f t="shared" si="14"/>
        <v>73712.320000000007</v>
      </c>
    </row>
    <row r="67" spans="2:19" s="1" customFormat="1" ht="36" x14ac:dyDescent="0.25">
      <c r="B67" s="21" t="s">
        <v>246</v>
      </c>
      <c r="C67" s="23" t="s">
        <v>594</v>
      </c>
      <c r="D67" s="21" t="s">
        <v>249</v>
      </c>
      <c r="E67" s="21" t="s">
        <v>81</v>
      </c>
      <c r="F67" s="21" t="s">
        <v>352</v>
      </c>
      <c r="G67" s="25" t="s">
        <v>82</v>
      </c>
      <c r="H67" s="50">
        <f>SUM(I67:K67)</f>
        <v>280359</v>
      </c>
      <c r="I67" s="36">
        <v>238305</v>
      </c>
      <c r="J67" s="47">
        <v>0</v>
      </c>
      <c r="K67" s="51">
        <v>42054</v>
      </c>
      <c r="L67" s="50">
        <f>SUM(M67:O67)</f>
        <v>280358.70999999996</v>
      </c>
      <c r="M67" s="36">
        <v>238304.9</v>
      </c>
      <c r="N67" s="47">
        <v>0</v>
      </c>
      <c r="O67" s="140">
        <v>42053.81</v>
      </c>
      <c r="P67" s="71">
        <f t="shared" ref="P67:P72" si="15">SUM(Q67:S67)</f>
        <v>180145.45</v>
      </c>
      <c r="Q67" s="47">
        <v>153476.06</v>
      </c>
      <c r="R67" s="47">
        <v>0</v>
      </c>
      <c r="S67" s="72">
        <v>26669.39</v>
      </c>
    </row>
    <row r="68" spans="2:19" s="1" customFormat="1" ht="36" x14ac:dyDescent="0.25">
      <c r="B68" s="21" t="s">
        <v>247</v>
      </c>
      <c r="C68" s="23" t="s">
        <v>595</v>
      </c>
      <c r="D68" s="21" t="s">
        <v>250</v>
      </c>
      <c r="E68" s="21" t="s">
        <v>72</v>
      </c>
      <c r="F68" s="21" t="s">
        <v>352</v>
      </c>
      <c r="G68" s="25" t="s">
        <v>82</v>
      </c>
      <c r="H68" s="50">
        <f>SUM(I68:K68)</f>
        <v>238430</v>
      </c>
      <c r="I68" s="36">
        <v>202666</v>
      </c>
      <c r="J68" s="47">
        <v>0</v>
      </c>
      <c r="K68" s="51">
        <v>35764</v>
      </c>
      <c r="L68" s="50">
        <f>SUM(M68:O68)</f>
        <v>238430.03</v>
      </c>
      <c r="M68" s="36">
        <v>202665.52</v>
      </c>
      <c r="N68" s="47">
        <v>0</v>
      </c>
      <c r="O68" s="140">
        <v>35764.51</v>
      </c>
      <c r="P68" s="71">
        <f t="shared" si="15"/>
        <v>133717.69999999998</v>
      </c>
      <c r="Q68" s="47">
        <v>113660.04</v>
      </c>
      <c r="R68" s="47">
        <v>0</v>
      </c>
      <c r="S68" s="72">
        <v>20057.66</v>
      </c>
    </row>
    <row r="69" spans="2:19" s="1" customFormat="1" ht="50.25" customHeight="1" x14ac:dyDescent="0.25">
      <c r="B69" s="21" t="s">
        <v>248</v>
      </c>
      <c r="C69" s="23" t="s">
        <v>596</v>
      </c>
      <c r="D69" s="21" t="s">
        <v>251</v>
      </c>
      <c r="E69" s="21" t="s">
        <v>70</v>
      </c>
      <c r="F69" s="21" t="s">
        <v>352</v>
      </c>
      <c r="G69" s="25" t="s">
        <v>82</v>
      </c>
      <c r="H69" s="50">
        <f>SUM(I69:K69)</f>
        <v>405904</v>
      </c>
      <c r="I69" s="36">
        <v>345018</v>
      </c>
      <c r="J69" s="47">
        <v>0</v>
      </c>
      <c r="K69" s="51">
        <v>60886</v>
      </c>
      <c r="L69" s="50">
        <f>SUM(M69:O69)</f>
        <v>405904.19</v>
      </c>
      <c r="M69" s="36">
        <v>345018.56</v>
      </c>
      <c r="N69" s="47">
        <v>0</v>
      </c>
      <c r="O69" s="140">
        <v>60885.63</v>
      </c>
      <c r="P69" s="71">
        <f t="shared" si="15"/>
        <v>179901.8</v>
      </c>
      <c r="Q69" s="47">
        <v>152916.53</v>
      </c>
      <c r="R69" s="47">
        <v>0</v>
      </c>
      <c r="S69" s="72">
        <v>26985.27</v>
      </c>
    </row>
    <row r="70" spans="2:19" s="1" customFormat="1" ht="65.25" customHeight="1" x14ac:dyDescent="0.25">
      <c r="B70" s="21" t="s">
        <v>684</v>
      </c>
      <c r="C70" s="11" t="s">
        <v>685</v>
      </c>
      <c r="D70" s="21" t="s">
        <v>686</v>
      </c>
      <c r="E70" s="21" t="s">
        <v>81</v>
      </c>
      <c r="F70" s="21" t="s">
        <v>352</v>
      </c>
      <c r="G70" s="19" t="s">
        <v>750</v>
      </c>
      <c r="H70" s="71">
        <v>59673</v>
      </c>
      <c r="I70" s="47">
        <v>50723</v>
      </c>
      <c r="J70" s="47">
        <v>0</v>
      </c>
      <c r="K70" s="72">
        <v>8950</v>
      </c>
      <c r="L70" s="47">
        <v>0</v>
      </c>
      <c r="M70" s="47">
        <v>0</v>
      </c>
      <c r="N70" s="47">
        <v>0</v>
      </c>
      <c r="O70" s="47">
        <v>0</v>
      </c>
      <c r="P70" s="47">
        <f t="shared" si="15"/>
        <v>0</v>
      </c>
      <c r="Q70" s="47">
        <v>0</v>
      </c>
      <c r="R70" s="47">
        <v>0</v>
      </c>
      <c r="S70" s="47">
        <v>0</v>
      </c>
    </row>
    <row r="71" spans="2:19" s="1" customFormat="1" ht="61.5" customHeight="1" x14ac:dyDescent="0.25">
      <c r="B71" s="21" t="s">
        <v>687</v>
      </c>
      <c r="C71" s="11" t="s">
        <v>688</v>
      </c>
      <c r="D71" s="21" t="s">
        <v>689</v>
      </c>
      <c r="E71" s="21" t="s">
        <v>72</v>
      </c>
      <c r="F71" s="21" t="s">
        <v>352</v>
      </c>
      <c r="G71" s="19" t="s">
        <v>749</v>
      </c>
      <c r="H71" s="50">
        <v>74593</v>
      </c>
      <c r="I71" s="36">
        <v>63404</v>
      </c>
      <c r="J71" s="36">
        <v>0</v>
      </c>
      <c r="K71" s="51">
        <v>11189</v>
      </c>
      <c r="L71" s="47">
        <v>0</v>
      </c>
      <c r="M71" s="47">
        <v>0</v>
      </c>
      <c r="N71" s="47">
        <v>0</v>
      </c>
      <c r="O71" s="47">
        <v>0</v>
      </c>
      <c r="P71" s="47">
        <f t="shared" si="15"/>
        <v>0</v>
      </c>
      <c r="Q71" s="47">
        <v>0</v>
      </c>
      <c r="R71" s="47">
        <v>0</v>
      </c>
      <c r="S71" s="47">
        <v>0</v>
      </c>
    </row>
    <row r="72" spans="2:19" s="1" customFormat="1" ht="64.5" customHeight="1" thickBot="1" x14ac:dyDescent="0.3">
      <c r="B72" s="21" t="s">
        <v>690</v>
      </c>
      <c r="C72" s="11" t="s">
        <v>691</v>
      </c>
      <c r="D72" s="21" t="s">
        <v>692</v>
      </c>
      <c r="E72" s="21" t="s">
        <v>70</v>
      </c>
      <c r="F72" s="21" t="s">
        <v>352</v>
      </c>
      <c r="G72" s="19" t="s">
        <v>749</v>
      </c>
      <c r="H72" s="177">
        <v>75525</v>
      </c>
      <c r="I72" s="178">
        <v>64196</v>
      </c>
      <c r="J72" s="178">
        <v>0</v>
      </c>
      <c r="K72" s="179">
        <v>11329</v>
      </c>
      <c r="L72" s="47">
        <v>0</v>
      </c>
      <c r="M72" s="47">
        <v>0</v>
      </c>
      <c r="N72" s="47">
        <v>0</v>
      </c>
      <c r="O72" s="47">
        <v>0</v>
      </c>
      <c r="P72" s="47">
        <f t="shared" si="15"/>
        <v>0</v>
      </c>
      <c r="Q72" s="47">
        <v>0</v>
      </c>
      <c r="R72" s="47">
        <v>0</v>
      </c>
      <c r="S72" s="47">
        <v>0</v>
      </c>
    </row>
    <row r="73" spans="2:19" s="1" customFormat="1" ht="31.5" customHeight="1" x14ac:dyDescent="0.25">
      <c r="B73" s="121" t="s">
        <v>675</v>
      </c>
      <c r="C73" s="27"/>
      <c r="D73" s="7" t="s">
        <v>676</v>
      </c>
      <c r="E73" s="117"/>
      <c r="F73" s="117"/>
      <c r="G73" s="28"/>
      <c r="H73" s="118"/>
      <c r="I73" s="119"/>
      <c r="J73" s="149"/>
      <c r="K73" s="120"/>
      <c r="L73" s="118"/>
      <c r="M73" s="119"/>
      <c r="N73" s="149"/>
      <c r="O73" s="141"/>
      <c r="P73" s="150"/>
      <c r="Q73" s="149"/>
      <c r="R73" s="149"/>
      <c r="S73" s="151"/>
    </row>
    <row r="74" spans="2:19" s="1" customFormat="1" ht="30" customHeight="1" x14ac:dyDescent="0.25">
      <c r="B74" s="5" t="s">
        <v>265</v>
      </c>
      <c r="C74" s="6"/>
      <c r="D74" s="7" t="s">
        <v>653</v>
      </c>
      <c r="E74" s="6"/>
      <c r="F74" s="6"/>
      <c r="G74" s="87"/>
      <c r="H74" s="13"/>
      <c r="I74" s="6"/>
      <c r="J74" s="6"/>
      <c r="K74" s="14"/>
      <c r="L74" s="13"/>
      <c r="M74" s="6"/>
      <c r="N74" s="6"/>
      <c r="O74" s="18"/>
      <c r="P74" s="13"/>
      <c r="Q74" s="6"/>
      <c r="R74" s="6"/>
      <c r="S74" s="14"/>
    </row>
    <row r="75" spans="2:19" s="1" customFormat="1" ht="60.75" customHeight="1" x14ac:dyDescent="0.25">
      <c r="B75" s="5" t="s">
        <v>266</v>
      </c>
      <c r="C75" s="6"/>
      <c r="D75" s="7" t="s">
        <v>654</v>
      </c>
      <c r="E75" s="6"/>
      <c r="F75" s="6"/>
      <c r="G75" s="87"/>
      <c r="H75" s="13"/>
      <c r="I75" s="6"/>
      <c r="J75" s="6"/>
      <c r="K75" s="14"/>
      <c r="L75" s="13"/>
      <c r="M75" s="6"/>
      <c r="N75" s="6"/>
      <c r="O75" s="18"/>
      <c r="P75" s="13"/>
      <c r="Q75" s="6"/>
      <c r="R75" s="6"/>
      <c r="S75" s="14"/>
    </row>
    <row r="76" spans="2:19" s="1" customFormat="1" ht="36.75" customHeight="1" x14ac:dyDescent="0.25">
      <c r="B76" s="5" t="s">
        <v>267</v>
      </c>
      <c r="C76" s="6"/>
      <c r="D76" s="7" t="s">
        <v>655</v>
      </c>
      <c r="E76" s="83"/>
      <c r="F76" s="83"/>
      <c r="G76" s="84"/>
      <c r="H76" s="59">
        <f t="shared" ref="H76:S76" si="16">SUM(H77:H86)</f>
        <v>13701134</v>
      </c>
      <c r="I76" s="60">
        <f t="shared" si="16"/>
        <v>11404767</v>
      </c>
      <c r="J76" s="60">
        <f t="shared" si="16"/>
        <v>1014476</v>
      </c>
      <c r="K76" s="61">
        <f t="shared" si="16"/>
        <v>1281891</v>
      </c>
      <c r="L76" s="59">
        <f t="shared" si="16"/>
        <v>13050983.510000002</v>
      </c>
      <c r="M76" s="60">
        <f t="shared" si="16"/>
        <v>10852137.65</v>
      </c>
      <c r="N76" s="60">
        <f t="shared" si="16"/>
        <v>965716.55</v>
      </c>
      <c r="O76" s="148">
        <f t="shared" si="16"/>
        <v>1233129.31</v>
      </c>
      <c r="P76" s="59">
        <f t="shared" si="16"/>
        <v>7392785.6400000006</v>
      </c>
      <c r="Q76" s="60">
        <f t="shared" si="16"/>
        <v>6214543.9999999991</v>
      </c>
      <c r="R76" s="60">
        <f t="shared" si="16"/>
        <v>551969.54</v>
      </c>
      <c r="S76" s="61">
        <f t="shared" si="16"/>
        <v>626272.1</v>
      </c>
    </row>
    <row r="77" spans="2:19" s="1" customFormat="1" ht="60" x14ac:dyDescent="0.25">
      <c r="B77" s="21" t="s">
        <v>270</v>
      </c>
      <c r="C77" s="23" t="s">
        <v>693</v>
      </c>
      <c r="D77" s="23" t="s">
        <v>268</v>
      </c>
      <c r="E77" s="23" t="s">
        <v>72</v>
      </c>
      <c r="F77" s="36" t="s">
        <v>272</v>
      </c>
      <c r="G77" s="140" t="s">
        <v>113</v>
      </c>
      <c r="H77" s="50">
        <f t="shared" ref="H77:H84" si="17">SUM(I77:K77)</f>
        <v>1324630</v>
      </c>
      <c r="I77" s="36">
        <v>1125936</v>
      </c>
      <c r="J77" s="36">
        <v>99347</v>
      </c>
      <c r="K77" s="51">
        <v>99347</v>
      </c>
      <c r="L77" s="53">
        <f t="shared" ref="L77:L84" si="18">SUM(M77:O77)</f>
        <v>1362800</v>
      </c>
      <c r="M77" s="34">
        <v>1158380</v>
      </c>
      <c r="N77" s="34">
        <v>102210</v>
      </c>
      <c r="O77" s="136">
        <v>102210</v>
      </c>
      <c r="P77" s="71">
        <f t="shared" ref="P77:P86" si="19">SUM(Q77:S77)</f>
        <v>1324630.8800000001</v>
      </c>
      <c r="Q77" s="47">
        <v>1125936.25</v>
      </c>
      <c r="R77" s="47">
        <v>99347.32</v>
      </c>
      <c r="S77" s="72">
        <v>99347.31</v>
      </c>
    </row>
    <row r="78" spans="2:19" s="1" customFormat="1" ht="51.75" customHeight="1" x14ac:dyDescent="0.25">
      <c r="B78" s="21" t="s">
        <v>271</v>
      </c>
      <c r="C78" s="23" t="s">
        <v>694</v>
      </c>
      <c r="D78" s="23" t="s">
        <v>269</v>
      </c>
      <c r="E78" s="23" t="s">
        <v>70</v>
      </c>
      <c r="F78" s="36" t="s">
        <v>272</v>
      </c>
      <c r="G78" s="25" t="s">
        <v>82</v>
      </c>
      <c r="H78" s="50">
        <f t="shared" si="17"/>
        <v>1013670</v>
      </c>
      <c r="I78" s="36">
        <v>861620</v>
      </c>
      <c r="J78" s="36">
        <v>76025</v>
      </c>
      <c r="K78" s="51">
        <v>76025</v>
      </c>
      <c r="L78" s="53">
        <f t="shared" si="18"/>
        <v>1013670.0700000001</v>
      </c>
      <c r="M78" s="34">
        <v>861619.55</v>
      </c>
      <c r="N78" s="34">
        <v>76025.25</v>
      </c>
      <c r="O78" s="136">
        <v>76025.27</v>
      </c>
      <c r="P78" s="71">
        <f t="shared" si="19"/>
        <v>1042199.8600000001</v>
      </c>
      <c r="Q78" s="47">
        <v>816873.54</v>
      </c>
      <c r="R78" s="47">
        <v>72077.070000000007</v>
      </c>
      <c r="S78" s="72">
        <v>153249.25</v>
      </c>
    </row>
    <row r="79" spans="2:19" s="1" customFormat="1" ht="51" customHeight="1" x14ac:dyDescent="0.25">
      <c r="B79" s="21" t="s">
        <v>277</v>
      </c>
      <c r="C79" s="23" t="s">
        <v>597</v>
      </c>
      <c r="D79" s="23" t="s">
        <v>284</v>
      </c>
      <c r="E79" s="23" t="s">
        <v>71</v>
      </c>
      <c r="F79" s="23" t="s">
        <v>272</v>
      </c>
      <c r="G79" s="90" t="s">
        <v>742</v>
      </c>
      <c r="H79" s="50">
        <f t="shared" si="17"/>
        <v>688345</v>
      </c>
      <c r="I79" s="36">
        <v>585093</v>
      </c>
      <c r="J79" s="36">
        <v>51626</v>
      </c>
      <c r="K79" s="51">
        <v>51626</v>
      </c>
      <c r="L79" s="53">
        <f t="shared" si="18"/>
        <v>0</v>
      </c>
      <c r="M79" s="34">
        <v>0</v>
      </c>
      <c r="N79" s="34">
        <v>0</v>
      </c>
      <c r="O79" s="136">
        <v>0</v>
      </c>
      <c r="P79" s="53">
        <f t="shared" si="19"/>
        <v>0</v>
      </c>
      <c r="Q79" s="34">
        <v>0</v>
      </c>
      <c r="R79" s="34">
        <v>0</v>
      </c>
      <c r="S79" s="54">
        <v>0</v>
      </c>
    </row>
    <row r="80" spans="2:19" s="1" customFormat="1" ht="39" customHeight="1" x14ac:dyDescent="0.25">
      <c r="B80" s="21" t="s">
        <v>278</v>
      </c>
      <c r="C80" s="23" t="s">
        <v>598</v>
      </c>
      <c r="D80" s="23" t="s">
        <v>285</v>
      </c>
      <c r="E80" s="23" t="s">
        <v>71</v>
      </c>
      <c r="F80" s="23" t="s">
        <v>272</v>
      </c>
      <c r="G80" s="25" t="s">
        <v>113</v>
      </c>
      <c r="H80" s="50">
        <f t="shared" si="17"/>
        <v>334742</v>
      </c>
      <c r="I80" s="36">
        <v>277931</v>
      </c>
      <c r="J80" s="36">
        <v>32698</v>
      </c>
      <c r="K80" s="51">
        <v>24113</v>
      </c>
      <c r="L80" s="53">
        <f t="shared" si="18"/>
        <v>334765.25</v>
      </c>
      <c r="M80" s="34">
        <v>277950</v>
      </c>
      <c r="N80" s="34">
        <v>32700</v>
      </c>
      <c r="O80" s="136">
        <v>24115.25</v>
      </c>
      <c r="P80" s="53">
        <f>SUM(Q80:S80)</f>
        <v>334742.32999999996</v>
      </c>
      <c r="Q80" s="34">
        <v>277930.96999999997</v>
      </c>
      <c r="R80" s="34">
        <v>32697.759999999998</v>
      </c>
      <c r="S80" s="54">
        <v>24113.599999999999</v>
      </c>
    </row>
    <row r="81" spans="2:19" s="1" customFormat="1" ht="40.5" customHeight="1" x14ac:dyDescent="0.25">
      <c r="B81" s="21" t="s">
        <v>279</v>
      </c>
      <c r="C81" s="23" t="s">
        <v>599</v>
      </c>
      <c r="D81" s="23" t="s">
        <v>286</v>
      </c>
      <c r="E81" s="23" t="s">
        <v>81</v>
      </c>
      <c r="F81" s="23" t="s">
        <v>272</v>
      </c>
      <c r="G81" s="25" t="s">
        <v>82</v>
      </c>
      <c r="H81" s="50">
        <f t="shared" si="17"/>
        <v>3607608</v>
      </c>
      <c r="I81" s="36">
        <v>3066467</v>
      </c>
      <c r="J81" s="36">
        <v>270570</v>
      </c>
      <c r="K81" s="51">
        <v>270571</v>
      </c>
      <c r="L81" s="53">
        <f t="shared" si="18"/>
        <v>3607608.5200000005</v>
      </c>
      <c r="M81" s="34">
        <v>3066467.24</v>
      </c>
      <c r="N81" s="34">
        <v>270570.64</v>
      </c>
      <c r="O81" s="136">
        <v>270570.64</v>
      </c>
      <c r="P81" s="53">
        <f>SUM(Q81:S81)</f>
        <v>2266769.58</v>
      </c>
      <c r="Q81" s="34">
        <v>1937918.54</v>
      </c>
      <c r="R81" s="34">
        <v>170992.82</v>
      </c>
      <c r="S81" s="54">
        <v>157858.22</v>
      </c>
    </row>
    <row r="82" spans="2:19" s="1" customFormat="1" ht="42" customHeight="1" x14ac:dyDescent="0.25">
      <c r="B82" s="21" t="s">
        <v>280</v>
      </c>
      <c r="C82" s="23" t="s">
        <v>600</v>
      </c>
      <c r="D82" s="23" t="s">
        <v>287</v>
      </c>
      <c r="E82" s="23" t="s">
        <v>81</v>
      </c>
      <c r="F82" s="23" t="s">
        <v>272</v>
      </c>
      <c r="G82" s="25" t="s">
        <v>82</v>
      </c>
      <c r="H82" s="50">
        <f t="shared" si="17"/>
        <v>2175792</v>
      </c>
      <c r="I82" s="36">
        <v>1849423</v>
      </c>
      <c r="J82" s="36">
        <v>163184</v>
      </c>
      <c r="K82" s="51">
        <v>163185</v>
      </c>
      <c r="L82" s="53">
        <f t="shared" si="18"/>
        <v>2175791.92</v>
      </c>
      <c r="M82" s="34">
        <v>1849423.13</v>
      </c>
      <c r="N82" s="34">
        <v>163184.39000000001</v>
      </c>
      <c r="O82" s="136">
        <v>163184.4</v>
      </c>
      <c r="P82" s="53">
        <f>SUM(Q82:S82)</f>
        <v>1980490.7300000002</v>
      </c>
      <c r="Q82" s="34">
        <v>1683417.12</v>
      </c>
      <c r="R82" s="34">
        <v>148536.79999999999</v>
      </c>
      <c r="S82" s="54">
        <v>148536.81</v>
      </c>
    </row>
    <row r="83" spans="2:19" s="1" customFormat="1" ht="39" customHeight="1" x14ac:dyDescent="0.25">
      <c r="B83" s="21" t="s">
        <v>281</v>
      </c>
      <c r="C83" s="23" t="s">
        <v>695</v>
      </c>
      <c r="D83" s="23" t="s">
        <v>288</v>
      </c>
      <c r="E83" s="23" t="s">
        <v>71</v>
      </c>
      <c r="F83" s="23" t="s">
        <v>272</v>
      </c>
      <c r="G83" s="25" t="s">
        <v>82</v>
      </c>
      <c r="H83" s="50">
        <f t="shared" si="17"/>
        <v>390000</v>
      </c>
      <c r="I83" s="36">
        <v>331500</v>
      </c>
      <c r="J83" s="36">
        <v>29250</v>
      </c>
      <c r="K83" s="51">
        <v>29250</v>
      </c>
      <c r="L83" s="53">
        <f t="shared" si="18"/>
        <v>390000</v>
      </c>
      <c r="M83" s="34">
        <v>331500</v>
      </c>
      <c r="N83" s="34">
        <v>29250</v>
      </c>
      <c r="O83" s="136">
        <v>29250</v>
      </c>
      <c r="P83" s="53">
        <f>SUM(Q83:S83)</f>
        <v>200063.1</v>
      </c>
      <c r="Q83" s="34">
        <v>175185.27</v>
      </c>
      <c r="R83" s="34">
        <v>12739.98</v>
      </c>
      <c r="S83" s="54">
        <v>12137.85</v>
      </c>
    </row>
    <row r="84" spans="2:19" s="1" customFormat="1" ht="40.5" customHeight="1" x14ac:dyDescent="0.25">
      <c r="B84" s="21" t="s">
        <v>282</v>
      </c>
      <c r="C84" s="23" t="s">
        <v>696</v>
      </c>
      <c r="D84" s="23" t="s">
        <v>289</v>
      </c>
      <c r="E84" s="23" t="s">
        <v>71</v>
      </c>
      <c r="F84" s="23" t="s">
        <v>272</v>
      </c>
      <c r="G84" s="25" t="s">
        <v>82</v>
      </c>
      <c r="H84" s="50">
        <f t="shared" si="17"/>
        <v>397873</v>
      </c>
      <c r="I84" s="36">
        <v>277950</v>
      </c>
      <c r="J84" s="36">
        <v>24525</v>
      </c>
      <c r="K84" s="51">
        <v>95398</v>
      </c>
      <c r="L84" s="53">
        <f t="shared" si="18"/>
        <v>397872.82</v>
      </c>
      <c r="M84" s="34">
        <v>277950</v>
      </c>
      <c r="N84" s="34">
        <v>24525</v>
      </c>
      <c r="O84" s="136">
        <v>95397.82</v>
      </c>
      <c r="P84" s="53">
        <f t="shared" si="19"/>
        <v>195489.16</v>
      </c>
      <c r="Q84" s="34">
        <v>156142.31</v>
      </c>
      <c r="R84" s="34">
        <v>11947.79</v>
      </c>
      <c r="S84" s="54">
        <v>27399.06</v>
      </c>
    </row>
    <row r="85" spans="2:19" s="1" customFormat="1" ht="48" x14ac:dyDescent="0.25">
      <c r="B85" s="21" t="s">
        <v>283</v>
      </c>
      <c r="C85" s="23" t="s">
        <v>697</v>
      </c>
      <c r="D85" s="23" t="s">
        <v>290</v>
      </c>
      <c r="E85" s="23" t="s">
        <v>81</v>
      </c>
      <c r="F85" s="23" t="s">
        <v>272</v>
      </c>
      <c r="G85" s="25" t="s">
        <v>82</v>
      </c>
      <c r="H85" s="50">
        <f t="shared" ref="H85" si="20">SUM(I85:K85)</f>
        <v>3705329</v>
      </c>
      <c r="I85" s="36">
        <v>2975174</v>
      </c>
      <c r="J85" s="36">
        <v>262515</v>
      </c>
      <c r="K85" s="51">
        <v>467640</v>
      </c>
      <c r="L85" s="53">
        <v>3705329.63</v>
      </c>
      <c r="M85" s="34">
        <v>2975174.23</v>
      </c>
      <c r="N85" s="34">
        <v>262515.37</v>
      </c>
      <c r="O85" s="136">
        <v>467640.03</v>
      </c>
      <c r="P85" s="53">
        <f t="shared" si="19"/>
        <v>0</v>
      </c>
      <c r="Q85" s="34">
        <v>0</v>
      </c>
      <c r="R85" s="34">
        <v>0</v>
      </c>
      <c r="S85" s="54">
        <v>0</v>
      </c>
    </row>
    <row r="86" spans="2:19" s="1" customFormat="1" ht="52.5" customHeight="1" x14ac:dyDescent="0.25">
      <c r="B86" s="21" t="s">
        <v>291</v>
      </c>
      <c r="C86" s="23" t="s">
        <v>698</v>
      </c>
      <c r="D86" s="23" t="s">
        <v>292</v>
      </c>
      <c r="E86" s="23" t="s">
        <v>71</v>
      </c>
      <c r="F86" s="23" t="s">
        <v>272</v>
      </c>
      <c r="G86" s="140" t="s">
        <v>82</v>
      </c>
      <c r="H86" s="50">
        <f t="shared" ref="H86" si="21">SUM(I86:K86)</f>
        <v>63145</v>
      </c>
      <c r="I86" s="36">
        <v>53673</v>
      </c>
      <c r="J86" s="36">
        <v>4736</v>
      </c>
      <c r="K86" s="51">
        <v>4736</v>
      </c>
      <c r="L86" s="53">
        <v>63145.3</v>
      </c>
      <c r="M86" s="34">
        <v>53673.5</v>
      </c>
      <c r="N86" s="34">
        <v>4735.8999999999996</v>
      </c>
      <c r="O86" s="136">
        <v>4735.8999999999996</v>
      </c>
      <c r="P86" s="53">
        <f t="shared" si="19"/>
        <v>48400</v>
      </c>
      <c r="Q86" s="34">
        <v>41140</v>
      </c>
      <c r="R86" s="34">
        <v>3630</v>
      </c>
      <c r="S86" s="54">
        <v>3630</v>
      </c>
    </row>
    <row r="87" spans="2:19" s="1" customFormat="1" ht="24" x14ac:dyDescent="0.25">
      <c r="B87" s="5" t="s">
        <v>301</v>
      </c>
      <c r="C87" s="6"/>
      <c r="D87" s="7" t="s">
        <v>656</v>
      </c>
      <c r="E87" s="83"/>
      <c r="F87" s="83"/>
      <c r="G87" s="152"/>
      <c r="H87" s="59">
        <f t="shared" ref="H87:S87" si="22">SUM(H88:H90)</f>
        <v>5818120</v>
      </c>
      <c r="I87" s="60">
        <f t="shared" si="22"/>
        <v>4945402</v>
      </c>
      <c r="J87" s="60">
        <f t="shared" si="22"/>
        <v>0</v>
      </c>
      <c r="K87" s="61">
        <f t="shared" si="22"/>
        <v>872718</v>
      </c>
      <c r="L87" s="59">
        <f t="shared" si="22"/>
        <v>5768056.9800000004</v>
      </c>
      <c r="M87" s="60">
        <f t="shared" si="22"/>
        <v>4902848.4399999995</v>
      </c>
      <c r="N87" s="60">
        <f t="shared" si="22"/>
        <v>0</v>
      </c>
      <c r="O87" s="148">
        <f t="shared" si="22"/>
        <v>865208.54</v>
      </c>
      <c r="P87" s="59">
        <f t="shared" si="22"/>
        <v>1819467.91</v>
      </c>
      <c r="Q87" s="60">
        <f t="shared" si="22"/>
        <v>1546547.74</v>
      </c>
      <c r="R87" s="60">
        <f t="shared" si="22"/>
        <v>0</v>
      </c>
      <c r="S87" s="61">
        <f t="shared" si="22"/>
        <v>272920.17000000004</v>
      </c>
    </row>
    <row r="88" spans="2:19" s="1" customFormat="1" ht="36" x14ac:dyDescent="0.25">
      <c r="B88" s="58" t="s">
        <v>302</v>
      </c>
      <c r="C88" s="23" t="s">
        <v>699</v>
      </c>
      <c r="D88" s="21" t="s">
        <v>305</v>
      </c>
      <c r="E88" s="21" t="s">
        <v>307</v>
      </c>
      <c r="F88" s="21" t="s">
        <v>352</v>
      </c>
      <c r="G88" s="140" t="s">
        <v>82</v>
      </c>
      <c r="H88" s="50">
        <f>SUM(I88:K88)</f>
        <v>1236205</v>
      </c>
      <c r="I88" s="36">
        <v>1050774</v>
      </c>
      <c r="J88" s="47">
        <v>0</v>
      </c>
      <c r="K88" s="51">
        <v>185431</v>
      </c>
      <c r="L88" s="53">
        <f>SUM(M88:O88)</f>
        <v>1236205</v>
      </c>
      <c r="M88" s="34">
        <v>1050774.25</v>
      </c>
      <c r="N88" s="47">
        <v>0</v>
      </c>
      <c r="O88" s="136">
        <v>185430.75</v>
      </c>
      <c r="P88" s="53">
        <f>SUM(Q88:S88)</f>
        <v>293115.94</v>
      </c>
      <c r="Q88" s="34">
        <v>249148.55</v>
      </c>
      <c r="R88" s="47">
        <v>0</v>
      </c>
      <c r="S88" s="54">
        <v>43967.39</v>
      </c>
    </row>
    <row r="89" spans="2:19" s="1" customFormat="1" ht="24" x14ac:dyDescent="0.25">
      <c r="B89" s="58" t="s">
        <v>303</v>
      </c>
      <c r="C89" s="23" t="s">
        <v>700</v>
      </c>
      <c r="D89" s="21" t="s">
        <v>306</v>
      </c>
      <c r="E89" s="21" t="s">
        <v>308</v>
      </c>
      <c r="F89" s="21" t="s">
        <v>352</v>
      </c>
      <c r="G89" s="140" t="s">
        <v>82</v>
      </c>
      <c r="H89" s="53">
        <f>SUM(I89:K89)</f>
        <v>1446097</v>
      </c>
      <c r="I89" s="34">
        <v>1229183</v>
      </c>
      <c r="J89" s="138">
        <v>0</v>
      </c>
      <c r="K89" s="54">
        <v>216914</v>
      </c>
      <c r="L89" s="53">
        <f>SUM(M89:O89)</f>
        <v>1396034.31</v>
      </c>
      <c r="M89" s="34">
        <v>1186629.17</v>
      </c>
      <c r="N89" s="138">
        <v>0</v>
      </c>
      <c r="O89" s="136">
        <v>209405.14</v>
      </c>
      <c r="P89" s="53">
        <f>SUM(Q89:S89)</f>
        <v>1193955.99</v>
      </c>
      <c r="Q89" s="34">
        <v>1014862.6</v>
      </c>
      <c r="R89" s="47">
        <v>0</v>
      </c>
      <c r="S89" s="54">
        <v>179093.39</v>
      </c>
    </row>
    <row r="90" spans="2:19" s="1" customFormat="1" ht="24" x14ac:dyDescent="0.25">
      <c r="B90" s="58" t="s">
        <v>304</v>
      </c>
      <c r="C90" s="23" t="s">
        <v>701</v>
      </c>
      <c r="D90" s="21" t="str">
        <f>'[1]3 lentelė'!$C$82</f>
        <v>Paviršinių nuotekų infrastruktūros plėtra Telšių mieste</v>
      </c>
      <c r="E90" s="21" t="s">
        <v>309</v>
      </c>
      <c r="F90" s="21" t="s">
        <v>352</v>
      </c>
      <c r="G90" s="140" t="s">
        <v>82</v>
      </c>
      <c r="H90" s="50">
        <f>SUM(I90:K90)</f>
        <v>3135818</v>
      </c>
      <c r="I90" s="36">
        <v>2665445</v>
      </c>
      <c r="J90" s="47">
        <v>0</v>
      </c>
      <c r="K90" s="51">
        <v>470373</v>
      </c>
      <c r="L90" s="53">
        <f>SUM(M90:O90)</f>
        <v>3135817.67</v>
      </c>
      <c r="M90" s="34">
        <v>2665445.02</v>
      </c>
      <c r="N90" s="47">
        <v>0</v>
      </c>
      <c r="O90" s="136">
        <v>470372.65</v>
      </c>
      <c r="P90" s="53">
        <f>SUM(Q90:S90)</f>
        <v>332395.98000000004</v>
      </c>
      <c r="Q90" s="34">
        <v>282536.59000000003</v>
      </c>
      <c r="R90" s="47">
        <v>0</v>
      </c>
      <c r="S90" s="54">
        <v>49859.39</v>
      </c>
    </row>
    <row r="91" spans="2:19" s="1" customFormat="1" ht="25.5" customHeight="1" x14ac:dyDescent="0.25">
      <c r="B91" s="5" t="s">
        <v>317</v>
      </c>
      <c r="C91" s="6"/>
      <c r="D91" s="7" t="s">
        <v>657</v>
      </c>
      <c r="E91" s="83"/>
      <c r="F91" s="83"/>
      <c r="G91" s="152"/>
      <c r="H91" s="59">
        <f t="shared" ref="H91:S91" si="23">SUM(H92:H94)</f>
        <v>94044</v>
      </c>
      <c r="I91" s="60">
        <f t="shared" si="23"/>
        <v>51600</v>
      </c>
      <c r="J91" s="60">
        <f t="shared" si="23"/>
        <v>0</v>
      </c>
      <c r="K91" s="61">
        <f t="shared" si="23"/>
        <v>42444</v>
      </c>
      <c r="L91" s="59">
        <f t="shared" si="23"/>
        <v>94044.08</v>
      </c>
      <c r="M91" s="60">
        <f t="shared" si="23"/>
        <v>51600</v>
      </c>
      <c r="N91" s="60">
        <f t="shared" si="23"/>
        <v>0</v>
      </c>
      <c r="O91" s="148">
        <f t="shared" si="23"/>
        <v>42444.08</v>
      </c>
      <c r="P91" s="59">
        <f t="shared" si="23"/>
        <v>94044.08</v>
      </c>
      <c r="Q91" s="60">
        <f t="shared" si="23"/>
        <v>51600</v>
      </c>
      <c r="R91" s="60">
        <f t="shared" si="23"/>
        <v>0</v>
      </c>
      <c r="S91" s="61">
        <f t="shared" si="23"/>
        <v>42444.08</v>
      </c>
    </row>
    <row r="92" spans="2:19" s="1" customFormat="1" ht="50.25" customHeight="1" x14ac:dyDescent="0.25">
      <c r="B92" s="36" t="s">
        <v>318</v>
      </c>
      <c r="C92" s="23" t="s">
        <v>702</v>
      </c>
      <c r="D92" s="36" t="s">
        <v>321</v>
      </c>
      <c r="E92" s="36" t="s">
        <v>70</v>
      </c>
      <c r="F92" s="21" t="s">
        <v>272</v>
      </c>
      <c r="G92" s="140" t="s">
        <v>113</v>
      </c>
      <c r="H92" s="50">
        <f>SUM(I92:K92)</f>
        <v>38899</v>
      </c>
      <c r="I92" s="36">
        <v>30500</v>
      </c>
      <c r="J92" s="47">
        <v>0</v>
      </c>
      <c r="K92" s="51">
        <v>8399</v>
      </c>
      <c r="L92" s="53">
        <f>SUM(M92:O92)</f>
        <v>38899.08</v>
      </c>
      <c r="M92" s="34">
        <v>30500</v>
      </c>
      <c r="N92" s="47">
        <v>0</v>
      </c>
      <c r="O92" s="136">
        <v>8399.08</v>
      </c>
      <c r="P92" s="53">
        <f>SUM(Q92:S92)</f>
        <v>38899.08</v>
      </c>
      <c r="Q92" s="34">
        <v>30500</v>
      </c>
      <c r="R92" s="47">
        <v>0</v>
      </c>
      <c r="S92" s="54">
        <v>8399.08</v>
      </c>
    </row>
    <row r="93" spans="2:19" s="1" customFormat="1" ht="40.5" customHeight="1" x14ac:dyDescent="0.25">
      <c r="B93" s="36" t="s">
        <v>319</v>
      </c>
      <c r="C93" s="23" t="s">
        <v>703</v>
      </c>
      <c r="D93" s="36" t="s">
        <v>322</v>
      </c>
      <c r="E93" s="36" t="s">
        <v>72</v>
      </c>
      <c r="F93" s="21" t="s">
        <v>272</v>
      </c>
      <c r="G93" s="140" t="s">
        <v>113</v>
      </c>
      <c r="H93" s="50">
        <f>SUM(I93:K93)</f>
        <v>41745</v>
      </c>
      <c r="I93" s="36">
        <v>21100</v>
      </c>
      <c r="J93" s="47">
        <v>0</v>
      </c>
      <c r="K93" s="51">
        <v>20645</v>
      </c>
      <c r="L93" s="53">
        <f>SUM(M93:O93)</f>
        <v>41745</v>
      </c>
      <c r="M93" s="34">
        <v>21100</v>
      </c>
      <c r="N93" s="47">
        <v>0</v>
      </c>
      <c r="O93" s="136">
        <v>20645</v>
      </c>
      <c r="P93" s="53">
        <f>SUM(Q93:S93)</f>
        <v>41745</v>
      </c>
      <c r="Q93" s="34">
        <v>21100</v>
      </c>
      <c r="R93" s="47">
        <v>0</v>
      </c>
      <c r="S93" s="54">
        <v>20645</v>
      </c>
    </row>
    <row r="94" spans="2:19" s="1" customFormat="1" ht="42" customHeight="1" x14ac:dyDescent="0.25">
      <c r="B94" s="36" t="s">
        <v>320</v>
      </c>
      <c r="C94" s="23" t="s">
        <v>704</v>
      </c>
      <c r="D94" s="36" t="s">
        <v>323</v>
      </c>
      <c r="E94" s="36" t="s">
        <v>81</v>
      </c>
      <c r="F94" s="21" t="s">
        <v>272</v>
      </c>
      <c r="G94" s="140" t="s">
        <v>113</v>
      </c>
      <c r="H94" s="50">
        <f>SUM(I94:K94)</f>
        <v>13400</v>
      </c>
      <c r="I94" s="36">
        <v>0</v>
      </c>
      <c r="J94" s="47">
        <v>0</v>
      </c>
      <c r="K94" s="51">
        <v>13400</v>
      </c>
      <c r="L94" s="53">
        <f>SUM(M94:O94)</f>
        <v>13400</v>
      </c>
      <c r="M94" s="34">
        <v>0</v>
      </c>
      <c r="N94" s="47">
        <v>0</v>
      </c>
      <c r="O94" s="136">
        <v>13400</v>
      </c>
      <c r="P94" s="53">
        <f>SUM(Q94:S94)</f>
        <v>13400</v>
      </c>
      <c r="Q94" s="34">
        <v>0</v>
      </c>
      <c r="R94" s="47">
        <v>0</v>
      </c>
      <c r="S94" s="54">
        <v>13400</v>
      </c>
    </row>
    <row r="95" spans="2:19" s="1" customFormat="1" ht="24" x14ac:dyDescent="0.25">
      <c r="B95" s="5" t="s">
        <v>328</v>
      </c>
      <c r="C95" s="6"/>
      <c r="D95" s="7" t="s">
        <v>658</v>
      </c>
      <c r="E95" s="83"/>
      <c r="F95" s="83"/>
      <c r="G95" s="152"/>
      <c r="H95" s="59">
        <f t="shared" ref="H95:S95" si="24">SUM(H96:H97)</f>
        <v>1700369</v>
      </c>
      <c r="I95" s="60">
        <f t="shared" si="24"/>
        <v>1445313</v>
      </c>
      <c r="J95" s="60">
        <f t="shared" si="24"/>
        <v>0</v>
      </c>
      <c r="K95" s="61">
        <f t="shared" si="24"/>
        <v>255056</v>
      </c>
      <c r="L95" s="59">
        <f t="shared" si="24"/>
        <v>0</v>
      </c>
      <c r="M95" s="60">
        <f t="shared" si="24"/>
        <v>0</v>
      </c>
      <c r="N95" s="60">
        <f t="shared" si="24"/>
        <v>0</v>
      </c>
      <c r="O95" s="148">
        <f t="shared" si="24"/>
        <v>0</v>
      </c>
      <c r="P95" s="59">
        <f t="shared" si="24"/>
        <v>0</v>
      </c>
      <c r="Q95" s="60">
        <f t="shared" si="24"/>
        <v>0</v>
      </c>
      <c r="R95" s="60">
        <f t="shared" si="24"/>
        <v>0</v>
      </c>
      <c r="S95" s="61">
        <f t="shared" si="24"/>
        <v>0</v>
      </c>
    </row>
    <row r="96" spans="2:19" s="1" customFormat="1" ht="53.25" customHeight="1" x14ac:dyDescent="0.25">
      <c r="B96" s="23" t="s">
        <v>329</v>
      </c>
      <c r="C96" s="23" t="s">
        <v>705</v>
      </c>
      <c r="D96" s="23" t="s">
        <v>331</v>
      </c>
      <c r="E96" s="23" t="s">
        <v>72</v>
      </c>
      <c r="F96" s="23" t="s">
        <v>272</v>
      </c>
      <c r="G96" s="90" t="s">
        <v>744</v>
      </c>
      <c r="H96" s="50">
        <f>SUM(I96:K96)</f>
        <v>845084</v>
      </c>
      <c r="I96" s="36">
        <v>718321</v>
      </c>
      <c r="J96" s="47">
        <v>0</v>
      </c>
      <c r="K96" s="51">
        <v>126763</v>
      </c>
      <c r="L96" s="71">
        <f>SUM(M96:O96)</f>
        <v>0</v>
      </c>
      <c r="M96" s="47">
        <v>0</v>
      </c>
      <c r="N96" s="47">
        <v>0</v>
      </c>
      <c r="O96" s="142">
        <v>0</v>
      </c>
      <c r="P96" s="71">
        <f>SUM(Q96:S96)</f>
        <v>0</v>
      </c>
      <c r="Q96" s="47">
        <v>0</v>
      </c>
      <c r="R96" s="47">
        <v>0</v>
      </c>
      <c r="S96" s="72">
        <v>0</v>
      </c>
    </row>
    <row r="97" spans="2:19" s="1" customFormat="1" ht="51.75" customHeight="1" x14ac:dyDescent="0.25">
      <c r="B97" s="23" t="s">
        <v>330</v>
      </c>
      <c r="C97" s="23" t="s">
        <v>706</v>
      </c>
      <c r="D97" s="23" t="str">
        <f>'[2]2 lentelė'!$C$9</f>
        <v>Darnaus judumo priemonių diegimas Mažeikiuose</v>
      </c>
      <c r="E97" s="23" t="s">
        <v>70</v>
      </c>
      <c r="F97" s="23" t="s">
        <v>272</v>
      </c>
      <c r="G97" s="90" t="s">
        <v>743</v>
      </c>
      <c r="H97" s="50">
        <f>SUM(I97:K97)</f>
        <v>855285</v>
      </c>
      <c r="I97" s="36">
        <v>726992</v>
      </c>
      <c r="J97" s="47">
        <v>0</v>
      </c>
      <c r="K97" s="51">
        <v>128293</v>
      </c>
      <c r="L97" s="71">
        <f>SUM(M97:O97)</f>
        <v>0</v>
      </c>
      <c r="M97" s="47">
        <v>0</v>
      </c>
      <c r="N97" s="47">
        <v>0</v>
      </c>
      <c r="O97" s="142">
        <v>0</v>
      </c>
      <c r="P97" s="71">
        <f>SUM(Q97:S97)</f>
        <v>0</v>
      </c>
      <c r="Q97" s="47">
        <v>0</v>
      </c>
      <c r="R97" s="47">
        <v>0</v>
      </c>
      <c r="S97" s="72">
        <v>0</v>
      </c>
    </row>
    <row r="98" spans="2:19" s="1" customFormat="1" ht="25.5" customHeight="1" x14ac:dyDescent="0.25">
      <c r="B98" s="5" t="s">
        <v>334</v>
      </c>
      <c r="C98" s="6"/>
      <c r="D98" s="7" t="s">
        <v>659</v>
      </c>
      <c r="E98" s="83"/>
      <c r="F98" s="83"/>
      <c r="G98" s="152"/>
      <c r="H98" s="59">
        <f t="shared" ref="H98:S98" si="25">SUM(H99:H100)</f>
        <v>144044</v>
      </c>
      <c r="I98" s="60">
        <f t="shared" si="25"/>
        <v>122437</v>
      </c>
      <c r="J98" s="60">
        <f t="shared" si="25"/>
        <v>0</v>
      </c>
      <c r="K98" s="61">
        <f t="shared" si="25"/>
        <v>21607</v>
      </c>
      <c r="L98" s="59">
        <f t="shared" si="25"/>
        <v>144044.22999999998</v>
      </c>
      <c r="M98" s="60">
        <f t="shared" si="25"/>
        <v>122437.58</v>
      </c>
      <c r="N98" s="60">
        <f t="shared" si="25"/>
        <v>0</v>
      </c>
      <c r="O98" s="148">
        <f t="shared" si="25"/>
        <v>21606.65</v>
      </c>
      <c r="P98" s="59">
        <f t="shared" si="25"/>
        <v>2904</v>
      </c>
      <c r="Q98" s="60">
        <f t="shared" si="25"/>
        <v>2468.4</v>
      </c>
      <c r="R98" s="60">
        <f t="shared" si="25"/>
        <v>0</v>
      </c>
      <c r="S98" s="61">
        <f t="shared" si="25"/>
        <v>435.6</v>
      </c>
    </row>
    <row r="99" spans="2:19" s="1" customFormat="1" ht="52.5" customHeight="1" x14ac:dyDescent="0.25">
      <c r="B99" s="21" t="s">
        <v>335</v>
      </c>
      <c r="C99" s="23" t="s">
        <v>707</v>
      </c>
      <c r="D99" s="21" t="s">
        <v>337</v>
      </c>
      <c r="E99" s="21" t="s">
        <v>70</v>
      </c>
      <c r="F99" s="23" t="s">
        <v>272</v>
      </c>
      <c r="G99" s="140" t="s">
        <v>82</v>
      </c>
      <c r="H99" s="50">
        <f>SUM(I99:K99)</f>
        <v>69644</v>
      </c>
      <c r="I99" s="36">
        <v>59197</v>
      </c>
      <c r="J99" s="47">
        <v>0</v>
      </c>
      <c r="K99" s="51">
        <v>10447</v>
      </c>
      <c r="L99" s="50">
        <f>SUM(M99:O99)</f>
        <v>69644.23</v>
      </c>
      <c r="M99" s="36">
        <v>59197.58</v>
      </c>
      <c r="N99" s="47">
        <v>0</v>
      </c>
      <c r="O99" s="140">
        <v>10446.65</v>
      </c>
      <c r="P99" s="71">
        <f>SUM(Q99:S99)</f>
        <v>0</v>
      </c>
      <c r="Q99" s="47">
        <v>0</v>
      </c>
      <c r="R99" s="47">
        <v>0</v>
      </c>
      <c r="S99" s="72">
        <v>0</v>
      </c>
    </row>
    <row r="100" spans="2:19" s="1" customFormat="1" ht="37.5" customHeight="1" x14ac:dyDescent="0.25">
      <c r="B100" s="21" t="s">
        <v>336</v>
      </c>
      <c r="C100" s="23" t="s">
        <v>708</v>
      </c>
      <c r="D100" s="21" t="s">
        <v>338</v>
      </c>
      <c r="E100" s="58" t="s">
        <v>72</v>
      </c>
      <c r="F100" s="23" t="s">
        <v>272</v>
      </c>
      <c r="G100" s="140" t="s">
        <v>82</v>
      </c>
      <c r="H100" s="50">
        <f>SUM(I100:K100)</f>
        <v>74400</v>
      </c>
      <c r="I100" s="36">
        <v>63240</v>
      </c>
      <c r="J100" s="47">
        <v>0</v>
      </c>
      <c r="K100" s="51">
        <v>11160</v>
      </c>
      <c r="L100" s="50">
        <f>SUM(M100:O100)</f>
        <v>74400</v>
      </c>
      <c r="M100" s="36">
        <v>63240</v>
      </c>
      <c r="N100" s="47">
        <v>0</v>
      </c>
      <c r="O100" s="140">
        <v>11160</v>
      </c>
      <c r="P100" s="71">
        <f>SUM(Q100:S100)</f>
        <v>2904</v>
      </c>
      <c r="Q100" s="47">
        <v>2468.4</v>
      </c>
      <c r="R100" s="47">
        <v>0</v>
      </c>
      <c r="S100" s="72">
        <v>435.6</v>
      </c>
    </row>
    <row r="101" spans="2:19" s="1" customFormat="1" ht="25.5" customHeight="1" x14ac:dyDescent="0.25">
      <c r="B101" s="5" t="s">
        <v>343</v>
      </c>
      <c r="C101" s="6"/>
      <c r="D101" s="7" t="s">
        <v>660</v>
      </c>
      <c r="E101" s="83"/>
      <c r="F101" s="83"/>
      <c r="G101" s="152"/>
      <c r="H101" s="59">
        <f t="shared" ref="H101:S101" si="26">SUM(H102:H105)</f>
        <v>1126384</v>
      </c>
      <c r="I101" s="60">
        <f t="shared" si="26"/>
        <v>472219</v>
      </c>
      <c r="J101" s="60">
        <f t="shared" si="26"/>
        <v>0</v>
      </c>
      <c r="K101" s="61">
        <f t="shared" si="26"/>
        <v>654165</v>
      </c>
      <c r="L101" s="59">
        <f t="shared" si="26"/>
        <v>1126384.23</v>
      </c>
      <c r="M101" s="60">
        <f t="shared" si="26"/>
        <v>472219</v>
      </c>
      <c r="N101" s="60">
        <f t="shared" si="26"/>
        <v>0</v>
      </c>
      <c r="O101" s="148">
        <f t="shared" si="26"/>
        <v>654165.23</v>
      </c>
      <c r="P101" s="59">
        <f t="shared" si="26"/>
        <v>531265.5</v>
      </c>
      <c r="Q101" s="60">
        <f t="shared" si="26"/>
        <v>321284.96999999997</v>
      </c>
      <c r="R101" s="60">
        <f t="shared" si="26"/>
        <v>0</v>
      </c>
      <c r="S101" s="61">
        <f t="shared" si="26"/>
        <v>209980.53</v>
      </c>
    </row>
    <row r="102" spans="2:19" s="1" customFormat="1" ht="48.75" customHeight="1" x14ac:dyDescent="0.25">
      <c r="B102" s="21" t="s">
        <v>344</v>
      </c>
      <c r="C102" s="23" t="s">
        <v>601</v>
      </c>
      <c r="D102" s="21" t="s">
        <v>345</v>
      </c>
      <c r="E102" s="21" t="s">
        <v>70</v>
      </c>
      <c r="F102" s="21" t="s">
        <v>272</v>
      </c>
      <c r="G102" s="90" t="s">
        <v>82</v>
      </c>
      <c r="H102" s="50">
        <f>SUM(I102:K102)</f>
        <v>591525</v>
      </c>
      <c r="I102" s="36">
        <v>130819</v>
      </c>
      <c r="J102" s="47">
        <v>0</v>
      </c>
      <c r="K102" s="51">
        <v>460706</v>
      </c>
      <c r="L102" s="53">
        <f>SUM(M102:O102)</f>
        <v>591525.09000000008</v>
      </c>
      <c r="M102" s="34">
        <v>130819</v>
      </c>
      <c r="N102" s="138">
        <v>0</v>
      </c>
      <c r="O102" s="136">
        <v>460706.09</v>
      </c>
      <c r="P102" s="71">
        <f>SUM(Q102:S102)</f>
        <v>0</v>
      </c>
      <c r="Q102" s="47">
        <v>0</v>
      </c>
      <c r="R102" s="47">
        <v>0</v>
      </c>
      <c r="S102" s="72">
        <v>0</v>
      </c>
    </row>
    <row r="103" spans="2:19" s="1" customFormat="1" ht="41.25" customHeight="1" x14ac:dyDescent="0.25">
      <c r="B103" s="21" t="s">
        <v>346</v>
      </c>
      <c r="C103" s="23" t="s">
        <v>709</v>
      </c>
      <c r="D103" s="21" t="s">
        <v>347</v>
      </c>
      <c r="E103" s="21" t="s">
        <v>81</v>
      </c>
      <c r="F103" s="21" t="s">
        <v>352</v>
      </c>
      <c r="G103" s="140" t="s">
        <v>82</v>
      </c>
      <c r="H103" s="50">
        <f>SUM(I103:K103)</f>
        <v>194155</v>
      </c>
      <c r="I103" s="36">
        <v>129288</v>
      </c>
      <c r="J103" s="47">
        <v>0</v>
      </c>
      <c r="K103" s="51">
        <v>64867</v>
      </c>
      <c r="L103" s="50">
        <f>SUM(M103:O103)</f>
        <v>194155.44</v>
      </c>
      <c r="M103" s="36">
        <v>129288</v>
      </c>
      <c r="N103" s="47">
        <v>0</v>
      </c>
      <c r="O103" s="140">
        <v>64867.44</v>
      </c>
      <c r="P103" s="71">
        <f>SUM(Q103:S103)</f>
        <v>192078.18</v>
      </c>
      <c r="Q103" s="47">
        <v>127904.75</v>
      </c>
      <c r="R103" s="47">
        <v>0</v>
      </c>
      <c r="S103" s="72">
        <v>64173.43</v>
      </c>
    </row>
    <row r="104" spans="2:19" s="1" customFormat="1" ht="51.75" customHeight="1" x14ac:dyDescent="0.25">
      <c r="B104" s="21" t="s">
        <v>348</v>
      </c>
      <c r="C104" s="23" t="s">
        <v>710</v>
      </c>
      <c r="D104" s="21" t="s">
        <v>349</v>
      </c>
      <c r="E104" s="21" t="s">
        <v>71</v>
      </c>
      <c r="F104" s="21" t="s">
        <v>352</v>
      </c>
      <c r="G104" s="90" t="s">
        <v>82</v>
      </c>
      <c r="H104" s="50">
        <f>SUM(I104:K104)</f>
        <v>78981</v>
      </c>
      <c r="I104" s="36">
        <v>50503</v>
      </c>
      <c r="J104" s="47">
        <v>0</v>
      </c>
      <c r="K104" s="51">
        <v>28478</v>
      </c>
      <c r="L104" s="50">
        <f>SUM(M104:O104)</f>
        <v>78980.7</v>
      </c>
      <c r="M104" s="36">
        <v>50503</v>
      </c>
      <c r="N104" s="47">
        <v>0</v>
      </c>
      <c r="O104" s="140">
        <v>28477.7</v>
      </c>
      <c r="P104" s="71">
        <f>SUM(Q104:S104)</f>
        <v>77940.11</v>
      </c>
      <c r="Q104" s="47">
        <v>49837.61</v>
      </c>
      <c r="R104" s="47">
        <v>0</v>
      </c>
      <c r="S104" s="72">
        <v>28102.5</v>
      </c>
    </row>
    <row r="105" spans="2:19" s="1" customFormat="1" ht="36.75" customHeight="1" x14ac:dyDescent="0.25">
      <c r="B105" s="21" t="s">
        <v>350</v>
      </c>
      <c r="C105" s="23" t="s">
        <v>711</v>
      </c>
      <c r="D105" s="21" t="s">
        <v>351</v>
      </c>
      <c r="E105" s="21" t="s">
        <v>72</v>
      </c>
      <c r="F105" s="21" t="s">
        <v>272</v>
      </c>
      <c r="G105" s="140" t="s">
        <v>82</v>
      </c>
      <c r="H105" s="50">
        <f>SUM(I105:K105)</f>
        <v>261723</v>
      </c>
      <c r="I105" s="36">
        <v>161609</v>
      </c>
      <c r="J105" s="47">
        <v>0</v>
      </c>
      <c r="K105" s="51">
        <v>100114</v>
      </c>
      <c r="L105" s="50">
        <f>SUM(M105:O105)</f>
        <v>261723</v>
      </c>
      <c r="M105" s="36">
        <v>161609</v>
      </c>
      <c r="N105" s="47">
        <v>0</v>
      </c>
      <c r="O105" s="140">
        <v>100114</v>
      </c>
      <c r="P105" s="71">
        <f>SUM(Q105:S105)</f>
        <v>261247.21</v>
      </c>
      <c r="Q105" s="47">
        <v>143542.60999999999</v>
      </c>
      <c r="R105" s="47">
        <v>0</v>
      </c>
      <c r="S105" s="72">
        <v>117704.6</v>
      </c>
    </row>
    <row r="106" spans="2:19" s="1" customFormat="1" ht="24.75" customHeight="1" x14ac:dyDescent="0.25">
      <c r="B106" s="5" t="s">
        <v>359</v>
      </c>
      <c r="C106" s="6"/>
      <c r="D106" s="7" t="s">
        <v>661</v>
      </c>
      <c r="E106" s="27"/>
      <c r="F106" s="27"/>
      <c r="G106" s="153"/>
      <c r="H106" s="59">
        <f t="shared" ref="H106:S106" si="27">SUM(H107:H108)</f>
        <v>6026168</v>
      </c>
      <c r="I106" s="60">
        <f t="shared" si="27"/>
        <v>3754531</v>
      </c>
      <c r="J106" s="60">
        <f t="shared" si="27"/>
        <v>542867</v>
      </c>
      <c r="K106" s="61">
        <f t="shared" si="27"/>
        <v>1728770</v>
      </c>
      <c r="L106" s="59">
        <f t="shared" si="27"/>
        <v>6026168.3900000006</v>
      </c>
      <c r="M106" s="60">
        <f t="shared" si="27"/>
        <v>3754530.83</v>
      </c>
      <c r="N106" s="60">
        <f t="shared" si="27"/>
        <v>542867.25</v>
      </c>
      <c r="O106" s="148">
        <f t="shared" si="27"/>
        <v>1728770.31</v>
      </c>
      <c r="P106" s="59">
        <f t="shared" si="27"/>
        <v>1825954.3399999999</v>
      </c>
      <c r="Q106" s="60">
        <f t="shared" si="27"/>
        <v>566144.37</v>
      </c>
      <c r="R106" s="60">
        <f t="shared" si="27"/>
        <v>1800</v>
      </c>
      <c r="S106" s="61">
        <f t="shared" si="27"/>
        <v>1258009.97</v>
      </c>
    </row>
    <row r="107" spans="2:19" s="1" customFormat="1" ht="39" customHeight="1" x14ac:dyDescent="0.25">
      <c r="B107" s="62" t="s">
        <v>360</v>
      </c>
      <c r="C107" s="23" t="s">
        <v>712</v>
      </c>
      <c r="D107" s="21" t="s">
        <v>361</v>
      </c>
      <c r="E107" s="23" t="s">
        <v>72</v>
      </c>
      <c r="F107" s="23" t="s">
        <v>272</v>
      </c>
      <c r="G107" s="140" t="s">
        <v>82</v>
      </c>
      <c r="H107" s="50">
        <f>SUM(I107:K107)</f>
        <v>2407053</v>
      </c>
      <c r="I107" s="36">
        <v>678283</v>
      </c>
      <c r="J107" s="34">
        <v>0</v>
      </c>
      <c r="K107" s="51">
        <v>1728770</v>
      </c>
      <c r="L107" s="71">
        <v>2407053.39</v>
      </c>
      <c r="M107" s="47">
        <v>678283.08</v>
      </c>
      <c r="N107" s="47">
        <v>0</v>
      </c>
      <c r="O107" s="142">
        <v>1728770.31</v>
      </c>
      <c r="P107" s="71">
        <f>SUM(Q107:S107)</f>
        <v>1813954.3399999999</v>
      </c>
      <c r="Q107" s="47">
        <v>555944.37</v>
      </c>
      <c r="R107" s="47">
        <v>0</v>
      </c>
      <c r="S107" s="72">
        <v>1258009.97</v>
      </c>
    </row>
    <row r="108" spans="2:19" s="1" customFormat="1" ht="40.5" customHeight="1" x14ac:dyDescent="0.25">
      <c r="B108" s="62" t="s">
        <v>362</v>
      </c>
      <c r="C108" s="23" t="s">
        <v>713</v>
      </c>
      <c r="D108" s="21" t="s">
        <v>363</v>
      </c>
      <c r="E108" s="23" t="s">
        <v>364</v>
      </c>
      <c r="F108" s="23" t="s">
        <v>272</v>
      </c>
      <c r="G108" s="140" t="s">
        <v>82</v>
      </c>
      <c r="H108" s="50">
        <f>SUM(I108:K108)</f>
        <v>3619115</v>
      </c>
      <c r="I108" s="36">
        <v>3076248</v>
      </c>
      <c r="J108" s="36">
        <v>542867</v>
      </c>
      <c r="K108" s="51">
        <v>0</v>
      </c>
      <c r="L108" s="53">
        <f>SUM(M108:O108)</f>
        <v>3619115</v>
      </c>
      <c r="M108" s="34">
        <v>3076247.75</v>
      </c>
      <c r="N108" s="34">
        <v>542867.25</v>
      </c>
      <c r="O108" s="136">
        <v>0</v>
      </c>
      <c r="P108" s="71">
        <f>SUM(Q108:S108)</f>
        <v>12000</v>
      </c>
      <c r="Q108" s="47">
        <v>10200</v>
      </c>
      <c r="R108" s="47">
        <v>1800</v>
      </c>
      <c r="S108" s="72">
        <v>0</v>
      </c>
    </row>
    <row r="109" spans="2:19" s="1" customFormat="1" ht="25.5" customHeight="1" x14ac:dyDescent="0.25">
      <c r="B109" s="5" t="s">
        <v>369</v>
      </c>
      <c r="C109" s="6"/>
      <c r="D109" s="7" t="s">
        <v>662</v>
      </c>
      <c r="E109" s="27"/>
      <c r="F109" s="27"/>
      <c r="G109" s="153"/>
      <c r="H109" s="59">
        <f t="shared" ref="H109:S109" si="28">SUM(H110:H112)</f>
        <v>1708341</v>
      </c>
      <c r="I109" s="60">
        <f t="shared" si="28"/>
        <v>1163333</v>
      </c>
      <c r="J109" s="60">
        <f t="shared" si="28"/>
        <v>0</v>
      </c>
      <c r="K109" s="61">
        <f t="shared" si="28"/>
        <v>545008</v>
      </c>
      <c r="L109" s="59">
        <f t="shared" si="28"/>
        <v>1722396.92</v>
      </c>
      <c r="M109" s="60">
        <f t="shared" si="28"/>
        <v>1175280.75</v>
      </c>
      <c r="N109" s="60">
        <f t="shared" si="28"/>
        <v>0</v>
      </c>
      <c r="O109" s="148">
        <f t="shared" si="28"/>
        <v>547116.17000000004</v>
      </c>
      <c r="P109" s="59">
        <f t="shared" si="28"/>
        <v>1103721.6600000001</v>
      </c>
      <c r="Q109" s="60">
        <f t="shared" si="28"/>
        <v>858274.65999999992</v>
      </c>
      <c r="R109" s="60">
        <f t="shared" si="28"/>
        <v>0</v>
      </c>
      <c r="S109" s="61">
        <f t="shared" si="28"/>
        <v>245447</v>
      </c>
    </row>
    <row r="110" spans="2:19" s="1" customFormat="1" ht="51" customHeight="1" x14ac:dyDescent="0.25">
      <c r="B110" s="21" t="s">
        <v>370</v>
      </c>
      <c r="C110" s="23" t="s">
        <v>714</v>
      </c>
      <c r="D110" s="36" t="s">
        <v>371</v>
      </c>
      <c r="E110" s="36" t="s">
        <v>70</v>
      </c>
      <c r="F110" s="36" t="s">
        <v>352</v>
      </c>
      <c r="G110" s="140" t="s">
        <v>113</v>
      </c>
      <c r="H110" s="50">
        <f>SUM(I110:K110)</f>
        <v>563339</v>
      </c>
      <c r="I110" s="36">
        <v>478838</v>
      </c>
      <c r="J110" s="47">
        <v>0</v>
      </c>
      <c r="K110" s="51">
        <v>84501</v>
      </c>
      <c r="L110" s="53">
        <f>SUM(M110:O110)</f>
        <v>577395</v>
      </c>
      <c r="M110" s="34">
        <v>490785.75</v>
      </c>
      <c r="N110" s="47">
        <v>0</v>
      </c>
      <c r="O110" s="136">
        <v>86609.25</v>
      </c>
      <c r="P110" s="71">
        <f>SUM(Q110:S110)</f>
        <v>563338.65</v>
      </c>
      <c r="Q110" s="47">
        <v>478837.85</v>
      </c>
      <c r="R110" s="47">
        <v>0</v>
      </c>
      <c r="S110" s="72">
        <v>84500.800000000003</v>
      </c>
    </row>
    <row r="111" spans="2:19" s="1" customFormat="1" ht="37.5" customHeight="1" x14ac:dyDescent="0.25">
      <c r="B111" s="21" t="s">
        <v>372</v>
      </c>
      <c r="C111" s="23" t="s">
        <v>715</v>
      </c>
      <c r="D111" s="36" t="s">
        <v>373</v>
      </c>
      <c r="E111" s="36" t="s">
        <v>374</v>
      </c>
      <c r="F111" s="36" t="s">
        <v>272</v>
      </c>
      <c r="G111" s="140" t="s">
        <v>82</v>
      </c>
      <c r="H111" s="50">
        <f>SUM(I111:K111)</f>
        <v>912291</v>
      </c>
      <c r="I111" s="36">
        <v>532940</v>
      </c>
      <c r="J111" s="47">
        <v>0</v>
      </c>
      <c r="K111" s="51">
        <v>379351</v>
      </c>
      <c r="L111" s="53">
        <f>SUM(M111:O111)</f>
        <v>912290.96</v>
      </c>
      <c r="M111" s="34">
        <v>532940</v>
      </c>
      <c r="N111" s="47">
        <v>0</v>
      </c>
      <c r="O111" s="136">
        <v>379350.96</v>
      </c>
      <c r="P111" s="71">
        <f>SUM(Q111:S111)</f>
        <v>363350.71</v>
      </c>
      <c r="Q111" s="47">
        <v>260655.6</v>
      </c>
      <c r="R111" s="47">
        <v>0</v>
      </c>
      <c r="S111" s="72">
        <v>102695.11</v>
      </c>
    </row>
    <row r="112" spans="2:19" s="1" customFormat="1" ht="42" customHeight="1" x14ac:dyDescent="0.25">
      <c r="B112" s="21" t="s">
        <v>375</v>
      </c>
      <c r="C112" s="23" t="s">
        <v>716</v>
      </c>
      <c r="D112" s="36" t="s">
        <v>376</v>
      </c>
      <c r="E112" s="36" t="s">
        <v>71</v>
      </c>
      <c r="F112" s="36" t="s">
        <v>272</v>
      </c>
      <c r="G112" s="140" t="s">
        <v>82</v>
      </c>
      <c r="H112" s="50">
        <f>SUM(I112:K112)</f>
        <v>232711</v>
      </c>
      <c r="I112" s="36">
        <v>151555</v>
      </c>
      <c r="J112" s="47">
        <v>0</v>
      </c>
      <c r="K112" s="51">
        <v>81156</v>
      </c>
      <c r="L112" s="53">
        <f>SUM(M112:O112)</f>
        <v>232710.96000000002</v>
      </c>
      <c r="M112" s="34">
        <v>151555</v>
      </c>
      <c r="N112" s="47">
        <v>0</v>
      </c>
      <c r="O112" s="136">
        <v>81155.960000000006</v>
      </c>
      <c r="P112" s="137">
        <f>SUM(Q112:S112)</f>
        <v>177032.3</v>
      </c>
      <c r="Q112" s="138">
        <v>118781.21</v>
      </c>
      <c r="R112" s="138">
        <v>0</v>
      </c>
      <c r="S112" s="190">
        <v>58251.09</v>
      </c>
    </row>
    <row r="113" spans="2:19" s="1" customFormat="1" ht="15" customHeight="1" x14ac:dyDescent="0.25">
      <c r="B113" s="5" t="s">
        <v>384</v>
      </c>
      <c r="C113" s="6"/>
      <c r="D113" s="7" t="s">
        <v>663</v>
      </c>
      <c r="E113" s="27"/>
      <c r="F113" s="27"/>
      <c r="G113" s="153"/>
      <c r="H113" s="59">
        <f t="shared" ref="H113:S113" si="29">SUM(H114:H118)</f>
        <v>9322220</v>
      </c>
      <c r="I113" s="60">
        <f t="shared" si="29"/>
        <v>3527499</v>
      </c>
      <c r="J113" s="60">
        <f t="shared" si="29"/>
        <v>0</v>
      </c>
      <c r="K113" s="61">
        <f t="shared" si="29"/>
        <v>5794721</v>
      </c>
      <c r="L113" s="59">
        <f t="shared" si="29"/>
        <v>9333464.3600000013</v>
      </c>
      <c r="M113" s="60">
        <f t="shared" si="29"/>
        <v>3537056.4</v>
      </c>
      <c r="N113" s="60">
        <f t="shared" si="29"/>
        <v>0</v>
      </c>
      <c r="O113" s="148">
        <f t="shared" si="29"/>
        <v>5796407.9600000009</v>
      </c>
      <c r="P113" s="59">
        <f t="shared" si="29"/>
        <v>2270678.7799999998</v>
      </c>
      <c r="Q113" s="60">
        <f t="shared" si="29"/>
        <v>1532036.67</v>
      </c>
      <c r="R113" s="60">
        <f t="shared" si="29"/>
        <v>0</v>
      </c>
      <c r="S113" s="61">
        <f t="shared" si="29"/>
        <v>738642.1100000001</v>
      </c>
    </row>
    <row r="114" spans="2:19" s="1" customFormat="1" ht="51" customHeight="1" x14ac:dyDescent="0.25">
      <c r="B114" s="21" t="s">
        <v>385</v>
      </c>
      <c r="C114" s="23" t="s">
        <v>602</v>
      </c>
      <c r="D114" s="36" t="s">
        <v>386</v>
      </c>
      <c r="E114" s="36" t="s">
        <v>70</v>
      </c>
      <c r="F114" s="36" t="s">
        <v>272</v>
      </c>
      <c r="G114" s="90" t="s">
        <v>82</v>
      </c>
      <c r="H114" s="50">
        <v>1718039</v>
      </c>
      <c r="I114" s="36">
        <v>1146006</v>
      </c>
      <c r="J114" s="34">
        <v>0</v>
      </c>
      <c r="K114" s="51">
        <v>572033</v>
      </c>
      <c r="L114" s="50">
        <v>1718039</v>
      </c>
      <c r="M114" s="36">
        <v>1146006</v>
      </c>
      <c r="N114" s="36">
        <v>0</v>
      </c>
      <c r="O114" s="140">
        <v>572033</v>
      </c>
      <c r="P114" s="71">
        <f>SUM(Q114:S114)</f>
        <v>0</v>
      </c>
      <c r="Q114" s="47">
        <v>0</v>
      </c>
      <c r="R114" s="47">
        <v>0</v>
      </c>
      <c r="S114" s="72">
        <v>0</v>
      </c>
    </row>
    <row r="115" spans="2:19" s="1" customFormat="1" ht="42.75" customHeight="1" x14ac:dyDescent="0.25">
      <c r="B115" s="21" t="s">
        <v>387</v>
      </c>
      <c r="C115" s="23" t="s">
        <v>603</v>
      </c>
      <c r="D115" s="36" t="s">
        <v>388</v>
      </c>
      <c r="E115" s="36" t="s">
        <v>81</v>
      </c>
      <c r="F115" s="36" t="s">
        <v>272</v>
      </c>
      <c r="G115" s="140" t="s">
        <v>82</v>
      </c>
      <c r="H115" s="50">
        <f>SUM(I115:K115)</f>
        <v>4924704</v>
      </c>
      <c r="I115" s="36">
        <v>769797</v>
      </c>
      <c r="J115" s="34">
        <v>0</v>
      </c>
      <c r="K115" s="54">
        <v>4154907</v>
      </c>
      <c r="L115" s="50">
        <v>4924704.45</v>
      </c>
      <c r="M115" s="36">
        <v>769797.4</v>
      </c>
      <c r="N115" s="36">
        <v>0</v>
      </c>
      <c r="O115" s="140">
        <v>4154907.05</v>
      </c>
      <c r="P115" s="71">
        <f>SUM(Q115:S115)</f>
        <v>93356.33</v>
      </c>
      <c r="Q115" s="47">
        <v>82087.77</v>
      </c>
      <c r="R115" s="47">
        <v>0</v>
      </c>
      <c r="S115" s="72">
        <v>11268.56</v>
      </c>
    </row>
    <row r="116" spans="2:19" s="1" customFormat="1" ht="39" customHeight="1" x14ac:dyDescent="0.25">
      <c r="B116" s="21" t="s">
        <v>389</v>
      </c>
      <c r="C116" s="23" t="s">
        <v>717</v>
      </c>
      <c r="D116" s="36" t="s">
        <v>390</v>
      </c>
      <c r="E116" s="36" t="s">
        <v>72</v>
      </c>
      <c r="F116" s="36" t="s">
        <v>272</v>
      </c>
      <c r="G116" s="140" t="s">
        <v>82</v>
      </c>
      <c r="H116" s="50">
        <f>SUM(I116:K116)</f>
        <v>1722863</v>
      </c>
      <c r="I116" s="36">
        <v>1131858</v>
      </c>
      <c r="J116" s="34">
        <v>0</v>
      </c>
      <c r="K116" s="54">
        <v>591005</v>
      </c>
      <c r="L116" s="50">
        <v>1722862.94</v>
      </c>
      <c r="M116" s="36">
        <v>1131858</v>
      </c>
      <c r="N116" s="36">
        <v>0</v>
      </c>
      <c r="O116" s="140">
        <v>591004.93999999994</v>
      </c>
      <c r="P116" s="71">
        <f>SUM(Q116:S116)</f>
        <v>1626002.41</v>
      </c>
      <c r="Q116" s="47">
        <v>1068224.17</v>
      </c>
      <c r="R116" s="47">
        <v>0</v>
      </c>
      <c r="S116" s="72">
        <v>557778.24</v>
      </c>
    </row>
    <row r="117" spans="2:19" s="1" customFormat="1" ht="39" customHeight="1" x14ac:dyDescent="0.25">
      <c r="B117" s="21" t="s">
        <v>391</v>
      </c>
      <c r="C117" s="23" t="s">
        <v>718</v>
      </c>
      <c r="D117" s="36" t="s">
        <v>392</v>
      </c>
      <c r="E117" s="36" t="s">
        <v>71</v>
      </c>
      <c r="F117" s="36" t="s">
        <v>272</v>
      </c>
      <c r="G117" s="140" t="s">
        <v>113</v>
      </c>
      <c r="H117" s="50">
        <f>SUM(I117:K117)</f>
        <v>280700</v>
      </c>
      <c r="I117" s="36">
        <v>238595</v>
      </c>
      <c r="J117" s="34">
        <v>0</v>
      </c>
      <c r="K117" s="54">
        <v>42105</v>
      </c>
      <c r="L117" s="50">
        <v>291944.23</v>
      </c>
      <c r="M117" s="36">
        <v>248152</v>
      </c>
      <c r="N117" s="36">
        <v>0</v>
      </c>
      <c r="O117" s="140">
        <v>43792.23</v>
      </c>
      <c r="P117" s="71">
        <f>SUM(Q117:S117)</f>
        <v>280700.48</v>
      </c>
      <c r="Q117" s="47">
        <v>238594.84</v>
      </c>
      <c r="R117" s="47">
        <v>0</v>
      </c>
      <c r="S117" s="72">
        <v>42105.64</v>
      </c>
    </row>
    <row r="118" spans="2:19" s="1" customFormat="1" ht="37.5" customHeight="1" x14ac:dyDescent="0.25">
      <c r="B118" s="21" t="s">
        <v>393</v>
      </c>
      <c r="C118" s="23" t="s">
        <v>719</v>
      </c>
      <c r="D118" s="36" t="s">
        <v>394</v>
      </c>
      <c r="E118" s="36" t="s">
        <v>71</v>
      </c>
      <c r="F118" s="36" t="s">
        <v>352</v>
      </c>
      <c r="G118" s="140" t="s">
        <v>82</v>
      </c>
      <c r="H118" s="50">
        <f>SUM(I118:K118)</f>
        <v>675914</v>
      </c>
      <c r="I118" s="36">
        <v>241243</v>
      </c>
      <c r="J118" s="34">
        <v>0</v>
      </c>
      <c r="K118" s="54">
        <v>434671</v>
      </c>
      <c r="L118" s="53">
        <v>675913.74</v>
      </c>
      <c r="M118" s="34">
        <v>241243</v>
      </c>
      <c r="N118" s="34">
        <v>0</v>
      </c>
      <c r="O118" s="136">
        <v>434670.74</v>
      </c>
      <c r="P118" s="71">
        <f>SUM(Q118:S118)</f>
        <v>270619.56</v>
      </c>
      <c r="Q118" s="47">
        <v>143129.89000000001</v>
      </c>
      <c r="R118" s="47">
        <v>0</v>
      </c>
      <c r="S118" s="72">
        <v>127489.67</v>
      </c>
    </row>
    <row r="119" spans="2:19" s="1" customFormat="1" ht="24.75" customHeight="1" x14ac:dyDescent="0.25">
      <c r="B119" s="63" t="s">
        <v>403</v>
      </c>
      <c r="C119" s="6"/>
      <c r="D119" s="7" t="s">
        <v>664</v>
      </c>
      <c r="E119" s="6"/>
      <c r="F119" s="6"/>
      <c r="G119" s="87"/>
      <c r="H119" s="13"/>
      <c r="I119" s="6"/>
      <c r="J119" s="6"/>
      <c r="K119" s="14"/>
      <c r="L119" s="13"/>
      <c r="M119" s="6"/>
      <c r="N119" s="6"/>
      <c r="O119" s="18"/>
      <c r="P119" s="13"/>
      <c r="Q119" s="6"/>
      <c r="R119" s="6"/>
      <c r="S119" s="14"/>
    </row>
    <row r="120" spans="2:19" s="1" customFormat="1" ht="36" x14ac:dyDescent="0.25">
      <c r="B120" s="63" t="s">
        <v>404</v>
      </c>
      <c r="C120" s="6"/>
      <c r="D120" s="7" t="s">
        <v>665</v>
      </c>
      <c r="E120" s="6"/>
      <c r="F120" s="6"/>
      <c r="G120" s="87"/>
      <c r="H120" s="13"/>
      <c r="I120" s="6"/>
      <c r="J120" s="6"/>
      <c r="K120" s="14"/>
      <c r="L120" s="13"/>
      <c r="M120" s="6"/>
      <c r="N120" s="6"/>
      <c r="O120" s="18"/>
      <c r="P120" s="13"/>
      <c r="Q120" s="6"/>
      <c r="R120" s="6"/>
      <c r="S120" s="14"/>
    </row>
    <row r="121" spans="2:19" s="1" customFormat="1" ht="50.25" customHeight="1" x14ac:dyDescent="0.25">
      <c r="B121" s="63" t="s">
        <v>405</v>
      </c>
      <c r="C121" s="6"/>
      <c r="D121" s="7" t="s">
        <v>666</v>
      </c>
      <c r="E121" s="27"/>
      <c r="F121" s="27"/>
      <c r="G121" s="153"/>
      <c r="H121" s="59">
        <f t="shared" ref="H121:O121" si="30">SUM(H122:H148)</f>
        <v>8269132</v>
      </c>
      <c r="I121" s="60">
        <f t="shared" si="30"/>
        <v>5703835</v>
      </c>
      <c r="J121" s="60">
        <f t="shared" si="30"/>
        <v>877253</v>
      </c>
      <c r="K121" s="61">
        <f t="shared" si="30"/>
        <v>1688044</v>
      </c>
      <c r="L121" s="59">
        <f t="shared" si="30"/>
        <v>8269132.9500000011</v>
      </c>
      <c r="M121" s="60">
        <f t="shared" si="30"/>
        <v>5703836.870000001</v>
      </c>
      <c r="N121" s="60">
        <f t="shared" si="30"/>
        <v>877251.38000000012</v>
      </c>
      <c r="O121" s="148">
        <f t="shared" si="30"/>
        <v>1688044.7</v>
      </c>
      <c r="P121" s="59">
        <f>SUM(P122:P148)</f>
        <v>5369597.0600000005</v>
      </c>
      <c r="Q121" s="60">
        <f>SUM(Q122:Q148)</f>
        <v>3971517.1999999997</v>
      </c>
      <c r="R121" s="60">
        <f>SUM(R122:R148)</f>
        <v>676295.64</v>
      </c>
      <c r="S121" s="61">
        <f>SUM(S122:S148)</f>
        <v>721784.22</v>
      </c>
    </row>
    <row r="122" spans="2:19" s="1" customFormat="1" ht="51" customHeight="1" x14ac:dyDescent="0.25">
      <c r="B122" s="21" t="s">
        <v>406</v>
      </c>
      <c r="C122" s="23" t="s">
        <v>604</v>
      </c>
      <c r="D122" s="21" t="s">
        <v>407</v>
      </c>
      <c r="E122" s="21" t="s">
        <v>70</v>
      </c>
      <c r="F122" s="21" t="s">
        <v>352</v>
      </c>
      <c r="G122" s="140" t="s">
        <v>82</v>
      </c>
      <c r="H122" s="50">
        <f>SUM(I122:K122)</f>
        <v>971173</v>
      </c>
      <c r="I122" s="36">
        <v>825497</v>
      </c>
      <c r="J122" s="36">
        <v>72838</v>
      </c>
      <c r="K122" s="51">
        <v>72838</v>
      </c>
      <c r="L122" s="53">
        <f>SUM(M122:O122)</f>
        <v>971173</v>
      </c>
      <c r="M122" s="34">
        <v>825497</v>
      </c>
      <c r="N122" s="34">
        <v>72838</v>
      </c>
      <c r="O122" s="136">
        <v>72838</v>
      </c>
      <c r="P122" s="71">
        <f>SUM(Q122:S122)</f>
        <v>919404.65</v>
      </c>
      <c r="Q122" s="47">
        <v>781493.91</v>
      </c>
      <c r="R122" s="47">
        <v>68955.37</v>
      </c>
      <c r="S122" s="72">
        <v>68955.37</v>
      </c>
    </row>
    <row r="123" spans="2:19" s="1" customFormat="1" ht="51" customHeight="1" x14ac:dyDescent="0.25">
      <c r="B123" s="58" t="s">
        <v>408</v>
      </c>
      <c r="C123" s="23" t="s">
        <v>720</v>
      </c>
      <c r="D123" s="21" t="s">
        <v>409</v>
      </c>
      <c r="E123" s="21" t="s">
        <v>70</v>
      </c>
      <c r="F123" s="21" t="s">
        <v>352</v>
      </c>
      <c r="G123" s="140" t="s">
        <v>82</v>
      </c>
      <c r="H123" s="50">
        <f>SUM(I123:K123)</f>
        <v>814649</v>
      </c>
      <c r="I123" s="36">
        <v>690859</v>
      </c>
      <c r="J123" s="36">
        <v>60958</v>
      </c>
      <c r="K123" s="51">
        <v>62832</v>
      </c>
      <c r="L123" s="53">
        <f t="shared" ref="L123:L148" si="31">SUM(M123:O123)</f>
        <v>814649.05</v>
      </c>
      <c r="M123" s="34">
        <v>690858.86</v>
      </c>
      <c r="N123" s="34">
        <v>60958.14</v>
      </c>
      <c r="O123" s="136">
        <v>62832.05</v>
      </c>
      <c r="P123" s="71">
        <f>SUM(Q123:S123)</f>
        <v>814642.82000000007</v>
      </c>
      <c r="Q123" s="47">
        <v>671502.09</v>
      </c>
      <c r="R123" s="47">
        <v>59989.94</v>
      </c>
      <c r="S123" s="72">
        <v>83150.789999999994</v>
      </c>
    </row>
    <row r="124" spans="2:19" s="1" customFormat="1" ht="40.5" customHeight="1" x14ac:dyDescent="0.25">
      <c r="B124" s="58" t="s">
        <v>410</v>
      </c>
      <c r="C124" s="23" t="s">
        <v>721</v>
      </c>
      <c r="D124" s="21" t="s">
        <v>411</v>
      </c>
      <c r="E124" s="21" t="s">
        <v>72</v>
      </c>
      <c r="F124" s="21" t="s">
        <v>352</v>
      </c>
      <c r="G124" s="140" t="s">
        <v>82</v>
      </c>
      <c r="H124" s="50">
        <f>SUM(I124:K124)</f>
        <v>570188</v>
      </c>
      <c r="I124" s="36">
        <v>484660</v>
      </c>
      <c r="J124" s="36">
        <v>42764</v>
      </c>
      <c r="K124" s="51">
        <v>42764</v>
      </c>
      <c r="L124" s="53">
        <f t="shared" si="31"/>
        <v>570187.78999999992</v>
      </c>
      <c r="M124" s="34">
        <v>484659.61</v>
      </c>
      <c r="N124" s="34">
        <v>42764.09</v>
      </c>
      <c r="O124" s="136">
        <v>42764.09</v>
      </c>
      <c r="P124" s="71">
        <f t="shared" ref="P124:P127" si="32">SUM(Q124:S124)</f>
        <v>567141.29</v>
      </c>
      <c r="Q124" s="47">
        <v>482070.09</v>
      </c>
      <c r="R124" s="47">
        <v>42535.6</v>
      </c>
      <c r="S124" s="72">
        <v>42535.6</v>
      </c>
    </row>
    <row r="125" spans="2:19" s="1" customFormat="1" ht="36" x14ac:dyDescent="0.25">
      <c r="B125" s="58" t="s">
        <v>412</v>
      </c>
      <c r="C125" s="23" t="s">
        <v>722</v>
      </c>
      <c r="D125" s="21" t="s">
        <v>413</v>
      </c>
      <c r="E125" s="21" t="s">
        <v>72</v>
      </c>
      <c r="F125" s="21" t="s">
        <v>352</v>
      </c>
      <c r="G125" s="140" t="s">
        <v>82</v>
      </c>
      <c r="H125" s="50">
        <f>SUM(I125:K125)</f>
        <v>1438760</v>
      </c>
      <c r="I125" s="36">
        <v>1184679</v>
      </c>
      <c r="J125" s="36">
        <v>104531</v>
      </c>
      <c r="K125" s="51">
        <v>149550</v>
      </c>
      <c r="L125" s="53">
        <f t="shared" si="31"/>
        <v>1438760.56</v>
      </c>
      <c r="M125" s="34">
        <v>1184679</v>
      </c>
      <c r="N125" s="34">
        <v>104531</v>
      </c>
      <c r="O125" s="136">
        <v>149550.56</v>
      </c>
      <c r="P125" s="71">
        <f>SUM(Q125:S125)</f>
        <v>86856.7</v>
      </c>
      <c r="Q125" s="47">
        <v>71866.58</v>
      </c>
      <c r="R125" s="47">
        <v>6341.2</v>
      </c>
      <c r="S125" s="72">
        <v>8648.92</v>
      </c>
    </row>
    <row r="126" spans="2:19" s="1" customFormat="1" ht="48" x14ac:dyDescent="0.25">
      <c r="B126" s="58" t="s">
        <v>504</v>
      </c>
      <c r="C126" s="11" t="s">
        <v>605</v>
      </c>
      <c r="D126" s="64" t="s">
        <v>505</v>
      </c>
      <c r="E126" s="34" t="s">
        <v>70</v>
      </c>
      <c r="F126" s="34" t="s">
        <v>352</v>
      </c>
      <c r="G126" s="140" t="s">
        <v>113</v>
      </c>
      <c r="H126" s="53">
        <f>I126+J126+K126</f>
        <v>61088</v>
      </c>
      <c r="I126" s="34">
        <v>36088</v>
      </c>
      <c r="J126" s="34">
        <v>6369</v>
      </c>
      <c r="K126" s="54">
        <v>18631</v>
      </c>
      <c r="L126" s="53">
        <f>M126+N126+O126</f>
        <v>61088</v>
      </c>
      <c r="M126" s="34">
        <v>36088</v>
      </c>
      <c r="N126" s="34">
        <v>6369</v>
      </c>
      <c r="O126" s="54">
        <v>18631</v>
      </c>
      <c r="P126" s="137">
        <f t="shared" si="32"/>
        <v>61087.5</v>
      </c>
      <c r="Q126" s="34">
        <v>36088.449999999997</v>
      </c>
      <c r="R126" s="34">
        <v>6368.55</v>
      </c>
      <c r="S126" s="154">
        <v>18630.5</v>
      </c>
    </row>
    <row r="127" spans="2:19" s="1" customFormat="1" ht="48" x14ac:dyDescent="0.25">
      <c r="B127" s="58" t="s">
        <v>506</v>
      </c>
      <c r="C127" s="11" t="s">
        <v>606</v>
      </c>
      <c r="D127" s="64" t="s">
        <v>507</v>
      </c>
      <c r="E127" s="34" t="s">
        <v>70</v>
      </c>
      <c r="F127" s="34" t="s">
        <v>352</v>
      </c>
      <c r="G127" s="140" t="s">
        <v>113</v>
      </c>
      <c r="H127" s="53">
        <f>I127+J127+K127</f>
        <v>174420</v>
      </c>
      <c r="I127" s="34">
        <v>118606</v>
      </c>
      <c r="J127" s="34">
        <v>20930</v>
      </c>
      <c r="K127" s="54">
        <v>34884</v>
      </c>
      <c r="L127" s="53">
        <f>M127+N127+O127</f>
        <v>174420</v>
      </c>
      <c r="M127" s="34">
        <v>118606</v>
      </c>
      <c r="N127" s="34">
        <v>20930</v>
      </c>
      <c r="O127" s="54">
        <v>34884</v>
      </c>
      <c r="P127" s="137">
        <f t="shared" si="32"/>
        <v>174419.44</v>
      </c>
      <c r="Q127" s="155">
        <v>118605.51</v>
      </c>
      <c r="R127" s="155">
        <v>20930.400000000001</v>
      </c>
      <c r="S127" s="154">
        <v>34883.53</v>
      </c>
    </row>
    <row r="128" spans="2:19" s="1" customFormat="1" ht="48" x14ac:dyDescent="0.25">
      <c r="B128" s="58" t="s">
        <v>508</v>
      </c>
      <c r="C128" s="11" t="s">
        <v>607</v>
      </c>
      <c r="D128" s="101" t="s">
        <v>509</v>
      </c>
      <c r="E128" s="34" t="s">
        <v>70</v>
      </c>
      <c r="F128" s="34" t="s">
        <v>352</v>
      </c>
      <c r="G128" s="140" t="s">
        <v>113</v>
      </c>
      <c r="H128" s="53">
        <f>I128+J128+K128</f>
        <v>116867</v>
      </c>
      <c r="I128" s="34">
        <v>79468</v>
      </c>
      <c r="J128" s="34">
        <v>14024</v>
      </c>
      <c r="K128" s="54">
        <v>23375</v>
      </c>
      <c r="L128" s="53">
        <f t="shared" si="31"/>
        <v>116867</v>
      </c>
      <c r="M128" s="34">
        <v>79468.2</v>
      </c>
      <c r="N128" s="136">
        <v>14023.8</v>
      </c>
      <c r="O128" s="54">
        <v>23375</v>
      </c>
      <c r="P128" s="71">
        <f t="shared" ref="P128:P138" si="33">SUM(Q128:S128)</f>
        <v>116867</v>
      </c>
      <c r="Q128" s="34">
        <v>79468.2</v>
      </c>
      <c r="R128" s="34">
        <v>14023.8</v>
      </c>
      <c r="S128" s="54">
        <v>23375</v>
      </c>
    </row>
    <row r="129" spans="2:19" s="1" customFormat="1" ht="48" x14ac:dyDescent="0.25">
      <c r="B129" s="58" t="s">
        <v>510</v>
      </c>
      <c r="C129" s="11" t="s">
        <v>608</v>
      </c>
      <c r="D129" s="101" t="s">
        <v>511</v>
      </c>
      <c r="E129" s="34" t="s">
        <v>70</v>
      </c>
      <c r="F129" s="34" t="s">
        <v>352</v>
      </c>
      <c r="G129" s="140" t="s">
        <v>113</v>
      </c>
      <c r="H129" s="53">
        <f>I129+J129+K129</f>
        <v>165099</v>
      </c>
      <c r="I129" s="34">
        <v>108616</v>
      </c>
      <c r="J129" s="34">
        <v>19168</v>
      </c>
      <c r="K129" s="54">
        <v>37315</v>
      </c>
      <c r="L129" s="53">
        <f t="shared" si="31"/>
        <v>165099</v>
      </c>
      <c r="M129" s="34">
        <v>108616.4</v>
      </c>
      <c r="N129" s="136">
        <v>19167.599999999999</v>
      </c>
      <c r="O129" s="54">
        <v>37315</v>
      </c>
      <c r="P129" s="71">
        <f t="shared" si="33"/>
        <v>165099</v>
      </c>
      <c r="Q129" s="34">
        <v>108616.4</v>
      </c>
      <c r="R129" s="34">
        <v>19167.599999999999</v>
      </c>
      <c r="S129" s="54">
        <v>37315</v>
      </c>
    </row>
    <row r="130" spans="2:19" s="1" customFormat="1" ht="48" x14ac:dyDescent="0.25">
      <c r="B130" s="58" t="s">
        <v>512</v>
      </c>
      <c r="C130" s="11" t="s">
        <v>609</v>
      </c>
      <c r="D130" s="101" t="s">
        <v>513</v>
      </c>
      <c r="E130" s="34" t="s">
        <v>70</v>
      </c>
      <c r="F130" s="34" t="s">
        <v>352</v>
      </c>
      <c r="G130" s="140" t="s">
        <v>113</v>
      </c>
      <c r="H130" s="53">
        <f>I130+J130+K130</f>
        <v>91582</v>
      </c>
      <c r="I130" s="34">
        <v>62285</v>
      </c>
      <c r="J130" s="34">
        <v>10991</v>
      </c>
      <c r="K130" s="54">
        <v>18306</v>
      </c>
      <c r="L130" s="53">
        <f t="shared" si="31"/>
        <v>91582</v>
      </c>
      <c r="M130" s="34">
        <v>62284.6</v>
      </c>
      <c r="N130" s="136">
        <v>10991.4</v>
      </c>
      <c r="O130" s="54">
        <v>18306</v>
      </c>
      <c r="P130" s="71">
        <f t="shared" si="33"/>
        <v>91582</v>
      </c>
      <c r="Q130" s="34">
        <v>62284.6</v>
      </c>
      <c r="R130" s="34">
        <v>10991.4</v>
      </c>
      <c r="S130" s="54">
        <v>18306</v>
      </c>
    </row>
    <row r="131" spans="2:19" s="1" customFormat="1" ht="48" x14ac:dyDescent="0.25">
      <c r="B131" s="58" t="s">
        <v>520</v>
      </c>
      <c r="C131" s="11" t="s">
        <v>610</v>
      </c>
      <c r="D131" s="101" t="s">
        <v>521</v>
      </c>
      <c r="E131" s="64" t="s">
        <v>70</v>
      </c>
      <c r="F131" s="64" t="s">
        <v>352</v>
      </c>
      <c r="G131" s="140" t="s">
        <v>113</v>
      </c>
      <c r="H131" s="53">
        <f t="shared" ref="H131:H148" si="34">SUM(I131:K131)</f>
        <v>185537</v>
      </c>
      <c r="I131" s="34">
        <v>107256</v>
      </c>
      <c r="J131" s="34">
        <v>18928</v>
      </c>
      <c r="K131" s="54">
        <v>59353</v>
      </c>
      <c r="L131" s="53">
        <f t="shared" si="31"/>
        <v>185537</v>
      </c>
      <c r="M131" s="34">
        <v>107256.4</v>
      </c>
      <c r="N131" s="136">
        <v>18927.599999999999</v>
      </c>
      <c r="O131" s="54">
        <v>59353</v>
      </c>
      <c r="P131" s="71">
        <f t="shared" si="33"/>
        <v>185537</v>
      </c>
      <c r="Q131" s="34">
        <v>107256.4</v>
      </c>
      <c r="R131" s="34">
        <v>18927.599999999999</v>
      </c>
      <c r="S131" s="54">
        <v>59353</v>
      </c>
    </row>
    <row r="132" spans="2:19" s="1" customFormat="1" ht="48" x14ac:dyDescent="0.25">
      <c r="B132" s="58" t="s">
        <v>522</v>
      </c>
      <c r="C132" s="11" t="s">
        <v>611</v>
      </c>
      <c r="D132" s="101" t="s">
        <v>523</v>
      </c>
      <c r="E132" s="64" t="s">
        <v>70</v>
      </c>
      <c r="F132" s="64" t="s">
        <v>352</v>
      </c>
      <c r="G132" s="140" t="s">
        <v>113</v>
      </c>
      <c r="H132" s="53">
        <f t="shared" si="34"/>
        <v>148736</v>
      </c>
      <c r="I132" s="34">
        <v>100122</v>
      </c>
      <c r="J132" s="34">
        <v>17669</v>
      </c>
      <c r="K132" s="54">
        <v>30945</v>
      </c>
      <c r="L132" s="53">
        <f t="shared" si="31"/>
        <v>148736</v>
      </c>
      <c r="M132" s="34">
        <v>100122.34999999999</v>
      </c>
      <c r="N132" s="136">
        <v>17668.649999999998</v>
      </c>
      <c r="O132" s="54">
        <v>30945</v>
      </c>
      <c r="P132" s="71">
        <f t="shared" si="33"/>
        <v>148736</v>
      </c>
      <c r="Q132" s="34">
        <v>100122.34999999999</v>
      </c>
      <c r="R132" s="34">
        <v>17668.649999999998</v>
      </c>
      <c r="S132" s="54">
        <v>30945</v>
      </c>
    </row>
    <row r="133" spans="2:19" s="1" customFormat="1" ht="48" x14ac:dyDescent="0.25">
      <c r="B133" s="58" t="s">
        <v>524</v>
      </c>
      <c r="C133" s="11" t="s">
        <v>612</v>
      </c>
      <c r="D133" s="101" t="s">
        <v>525</v>
      </c>
      <c r="E133" s="64" t="s">
        <v>70</v>
      </c>
      <c r="F133" s="64" t="s">
        <v>352</v>
      </c>
      <c r="G133" s="140" t="s">
        <v>113</v>
      </c>
      <c r="H133" s="50">
        <f t="shared" si="34"/>
        <v>104330</v>
      </c>
      <c r="I133" s="34">
        <v>70434</v>
      </c>
      <c r="J133" s="34">
        <v>12429</v>
      </c>
      <c r="K133" s="54">
        <v>21467</v>
      </c>
      <c r="L133" s="53">
        <f t="shared" si="31"/>
        <v>104330</v>
      </c>
      <c r="M133" s="34">
        <v>70433.55</v>
      </c>
      <c r="N133" s="136">
        <v>12429.449999999999</v>
      </c>
      <c r="O133" s="54">
        <v>21467</v>
      </c>
      <c r="P133" s="71">
        <f t="shared" si="33"/>
        <v>104330</v>
      </c>
      <c r="Q133" s="34">
        <v>70433.55</v>
      </c>
      <c r="R133" s="34">
        <v>12429.449999999999</v>
      </c>
      <c r="S133" s="54">
        <v>21467</v>
      </c>
    </row>
    <row r="134" spans="2:19" s="1" customFormat="1" ht="36.75" x14ac:dyDescent="0.25">
      <c r="B134" s="58" t="s">
        <v>526</v>
      </c>
      <c r="C134" s="11" t="s">
        <v>613</v>
      </c>
      <c r="D134" s="101" t="s">
        <v>527</v>
      </c>
      <c r="E134" s="64" t="s">
        <v>81</v>
      </c>
      <c r="F134" s="64" t="s">
        <v>352</v>
      </c>
      <c r="G134" s="140" t="s">
        <v>82</v>
      </c>
      <c r="H134" s="50">
        <f t="shared" si="34"/>
        <v>433159</v>
      </c>
      <c r="I134" s="34">
        <v>161500</v>
      </c>
      <c r="J134" s="34">
        <v>28500</v>
      </c>
      <c r="K134" s="54">
        <v>243159</v>
      </c>
      <c r="L134" s="53">
        <f t="shared" si="31"/>
        <v>433159</v>
      </c>
      <c r="M134" s="34">
        <v>161500</v>
      </c>
      <c r="N134" s="136">
        <v>28500</v>
      </c>
      <c r="O134" s="136">
        <v>243159</v>
      </c>
      <c r="P134" s="71">
        <f t="shared" si="33"/>
        <v>106870</v>
      </c>
      <c r="Q134" s="155">
        <v>72672</v>
      </c>
      <c r="R134" s="155">
        <v>12824</v>
      </c>
      <c r="S134" s="154">
        <v>21374</v>
      </c>
    </row>
    <row r="135" spans="2:19" s="1" customFormat="1" ht="36" x14ac:dyDescent="0.25">
      <c r="B135" s="58" t="s">
        <v>528</v>
      </c>
      <c r="C135" s="11" t="s">
        <v>614</v>
      </c>
      <c r="D135" s="101" t="s">
        <v>529</v>
      </c>
      <c r="E135" s="64" t="s">
        <v>81</v>
      </c>
      <c r="F135" s="64" t="s">
        <v>352</v>
      </c>
      <c r="G135" s="140" t="s">
        <v>82</v>
      </c>
      <c r="H135" s="50">
        <f t="shared" si="34"/>
        <v>294648</v>
      </c>
      <c r="I135" s="34">
        <v>149451</v>
      </c>
      <c r="J135" s="34">
        <v>26374</v>
      </c>
      <c r="K135" s="54">
        <v>118823</v>
      </c>
      <c r="L135" s="53">
        <f t="shared" si="31"/>
        <v>294648</v>
      </c>
      <c r="M135" s="34">
        <v>149451.25</v>
      </c>
      <c r="N135" s="136">
        <v>26373.75</v>
      </c>
      <c r="O135" s="136">
        <v>118823</v>
      </c>
      <c r="P135" s="137">
        <f t="shared" si="33"/>
        <v>218730</v>
      </c>
      <c r="Q135" s="155">
        <v>148736</v>
      </c>
      <c r="R135" s="155">
        <v>26248</v>
      </c>
      <c r="S135" s="154">
        <v>43746</v>
      </c>
    </row>
    <row r="136" spans="2:19" s="1" customFormat="1" ht="48.75" x14ac:dyDescent="0.25">
      <c r="B136" s="58" t="s">
        <v>530</v>
      </c>
      <c r="C136" s="11" t="s">
        <v>615</v>
      </c>
      <c r="D136" s="101" t="s">
        <v>531</v>
      </c>
      <c r="E136" s="64" t="s">
        <v>81</v>
      </c>
      <c r="F136" s="64" t="s">
        <v>352</v>
      </c>
      <c r="G136" s="140" t="s">
        <v>82</v>
      </c>
      <c r="H136" s="50">
        <f t="shared" si="34"/>
        <v>237690</v>
      </c>
      <c r="I136" s="34">
        <v>161500</v>
      </c>
      <c r="J136" s="34">
        <v>28500</v>
      </c>
      <c r="K136" s="54">
        <v>47690</v>
      </c>
      <c r="L136" s="53">
        <f t="shared" si="31"/>
        <v>237690</v>
      </c>
      <c r="M136" s="34">
        <v>161500</v>
      </c>
      <c r="N136" s="136">
        <v>28500</v>
      </c>
      <c r="O136" s="136">
        <v>47690</v>
      </c>
      <c r="P136" s="71">
        <f t="shared" si="33"/>
        <v>47500</v>
      </c>
      <c r="Q136" s="138">
        <v>32300</v>
      </c>
      <c r="R136" s="138">
        <v>5700</v>
      </c>
      <c r="S136" s="190">
        <v>9500</v>
      </c>
    </row>
    <row r="137" spans="2:19" s="1" customFormat="1" ht="48" x14ac:dyDescent="0.25">
      <c r="B137" s="58" t="s">
        <v>532</v>
      </c>
      <c r="C137" s="11" t="s">
        <v>616</v>
      </c>
      <c r="D137" s="11" t="s">
        <v>533</v>
      </c>
      <c r="E137" s="64" t="s">
        <v>81</v>
      </c>
      <c r="F137" s="64" t="s">
        <v>352</v>
      </c>
      <c r="G137" s="140" t="s">
        <v>82</v>
      </c>
      <c r="H137" s="50">
        <f t="shared" si="34"/>
        <v>526875</v>
      </c>
      <c r="I137" s="34">
        <v>161500</v>
      </c>
      <c r="J137" s="34">
        <v>28500</v>
      </c>
      <c r="K137" s="54">
        <v>336875</v>
      </c>
      <c r="L137" s="53">
        <f t="shared" si="31"/>
        <v>526875</v>
      </c>
      <c r="M137" s="34">
        <v>161500</v>
      </c>
      <c r="N137" s="136">
        <v>28500</v>
      </c>
      <c r="O137" s="136">
        <v>336875</v>
      </c>
      <c r="P137" s="71">
        <f t="shared" si="33"/>
        <v>195622</v>
      </c>
      <c r="Q137" s="155">
        <v>133023</v>
      </c>
      <c r="R137" s="155">
        <v>23475</v>
      </c>
      <c r="S137" s="154">
        <v>39124</v>
      </c>
    </row>
    <row r="138" spans="2:19" s="1" customFormat="1" ht="36" x14ac:dyDescent="0.25">
      <c r="B138" s="58" t="s">
        <v>534</v>
      </c>
      <c r="C138" s="11" t="s">
        <v>617</v>
      </c>
      <c r="D138" s="11" t="s">
        <v>535</v>
      </c>
      <c r="E138" s="64" t="s">
        <v>81</v>
      </c>
      <c r="F138" s="64" t="s">
        <v>352</v>
      </c>
      <c r="G138" s="140" t="s">
        <v>113</v>
      </c>
      <c r="H138" s="50">
        <f t="shared" si="34"/>
        <v>153889</v>
      </c>
      <c r="I138" s="34">
        <v>106222</v>
      </c>
      <c r="J138" s="34">
        <v>18745</v>
      </c>
      <c r="K138" s="54">
        <v>28922</v>
      </c>
      <c r="L138" s="53">
        <f t="shared" si="31"/>
        <v>153889</v>
      </c>
      <c r="M138" s="34">
        <v>106222</v>
      </c>
      <c r="N138" s="34">
        <v>18745</v>
      </c>
      <c r="O138" s="54">
        <v>28922</v>
      </c>
      <c r="P138" s="71">
        <f t="shared" si="33"/>
        <v>153888.66</v>
      </c>
      <c r="Q138" s="155">
        <v>106222.07</v>
      </c>
      <c r="R138" s="155">
        <v>18745.080000000002</v>
      </c>
      <c r="S138" s="154">
        <v>28921.51</v>
      </c>
    </row>
    <row r="139" spans="2:19" s="1" customFormat="1" ht="36" x14ac:dyDescent="0.25">
      <c r="B139" s="58" t="s">
        <v>536</v>
      </c>
      <c r="C139" s="11" t="s">
        <v>618</v>
      </c>
      <c r="D139" s="11" t="s">
        <v>537</v>
      </c>
      <c r="E139" s="64" t="s">
        <v>71</v>
      </c>
      <c r="F139" s="64" t="s">
        <v>352</v>
      </c>
      <c r="G139" s="140" t="s">
        <v>113</v>
      </c>
      <c r="H139" s="53">
        <f t="shared" si="34"/>
        <v>118189</v>
      </c>
      <c r="I139" s="184">
        <v>80071</v>
      </c>
      <c r="J139" s="155">
        <v>38118</v>
      </c>
      <c r="K139" s="54">
        <v>0</v>
      </c>
      <c r="L139" s="53">
        <f t="shared" si="31"/>
        <v>118189</v>
      </c>
      <c r="M139" s="184">
        <v>80071</v>
      </c>
      <c r="N139" s="155">
        <v>38118</v>
      </c>
      <c r="O139" s="54">
        <v>0</v>
      </c>
      <c r="P139" s="53">
        <f t="shared" ref="P139:P145" si="35">SUM(Q139:S139)</f>
        <v>118189</v>
      </c>
      <c r="Q139" s="157">
        <v>80071</v>
      </c>
      <c r="R139" s="157">
        <v>38118</v>
      </c>
      <c r="S139" s="54">
        <v>0</v>
      </c>
    </row>
    <row r="140" spans="2:19" s="1" customFormat="1" ht="36" x14ac:dyDescent="0.25">
      <c r="B140" s="58" t="s">
        <v>538</v>
      </c>
      <c r="C140" s="11" t="s">
        <v>619</v>
      </c>
      <c r="D140" s="11" t="s">
        <v>539</v>
      </c>
      <c r="E140" s="64" t="s">
        <v>71</v>
      </c>
      <c r="F140" s="64" t="s">
        <v>352</v>
      </c>
      <c r="G140" s="140" t="s">
        <v>113</v>
      </c>
      <c r="H140" s="53">
        <f t="shared" si="34"/>
        <v>139926</v>
      </c>
      <c r="I140" s="34">
        <v>95150</v>
      </c>
      <c r="J140" s="155">
        <v>44776</v>
      </c>
      <c r="K140" s="54">
        <v>0</v>
      </c>
      <c r="L140" s="53">
        <f t="shared" si="31"/>
        <v>139926</v>
      </c>
      <c r="M140" s="34">
        <v>95150</v>
      </c>
      <c r="N140" s="155">
        <v>44776</v>
      </c>
      <c r="O140" s="54">
        <v>0</v>
      </c>
      <c r="P140" s="53">
        <f t="shared" si="35"/>
        <v>139926</v>
      </c>
      <c r="Q140" s="157">
        <v>95150</v>
      </c>
      <c r="R140" s="157">
        <v>44776</v>
      </c>
      <c r="S140" s="54">
        <v>0</v>
      </c>
    </row>
    <row r="141" spans="2:19" s="1" customFormat="1" ht="36" x14ac:dyDescent="0.25">
      <c r="B141" s="58" t="s">
        <v>540</v>
      </c>
      <c r="C141" s="11" t="s">
        <v>620</v>
      </c>
      <c r="D141" s="11" t="s">
        <v>541</v>
      </c>
      <c r="E141" s="64" t="s">
        <v>71</v>
      </c>
      <c r="F141" s="64" t="s">
        <v>352</v>
      </c>
      <c r="G141" s="140" t="s">
        <v>113</v>
      </c>
      <c r="H141" s="53">
        <f t="shared" si="34"/>
        <v>29718</v>
      </c>
      <c r="I141" s="34">
        <v>19821</v>
      </c>
      <c r="J141" s="155">
        <v>9698</v>
      </c>
      <c r="K141" s="54">
        <v>199</v>
      </c>
      <c r="L141" s="53">
        <f t="shared" si="31"/>
        <v>29718.149999999998</v>
      </c>
      <c r="M141" s="156">
        <v>19821.149999999998</v>
      </c>
      <c r="N141" s="155">
        <v>9698</v>
      </c>
      <c r="O141" s="54">
        <v>199</v>
      </c>
      <c r="P141" s="137">
        <f t="shared" si="35"/>
        <v>29718</v>
      </c>
      <c r="Q141" s="157">
        <v>19821</v>
      </c>
      <c r="R141" s="157">
        <v>9698</v>
      </c>
      <c r="S141" s="191">
        <v>199</v>
      </c>
    </row>
    <row r="142" spans="2:19" s="1" customFormat="1" ht="36" x14ac:dyDescent="0.25">
      <c r="B142" s="58" t="s">
        <v>542</v>
      </c>
      <c r="C142" s="11" t="s">
        <v>621</v>
      </c>
      <c r="D142" s="11" t="s">
        <v>543</v>
      </c>
      <c r="E142" s="64" t="s">
        <v>71</v>
      </c>
      <c r="F142" s="64" t="s">
        <v>352</v>
      </c>
      <c r="G142" s="140" t="s">
        <v>113</v>
      </c>
      <c r="H142" s="53">
        <f t="shared" si="34"/>
        <v>68143</v>
      </c>
      <c r="I142" s="34">
        <v>33823</v>
      </c>
      <c r="J142" s="155">
        <v>5969</v>
      </c>
      <c r="K142" s="54">
        <v>28351</v>
      </c>
      <c r="L142" s="53">
        <f t="shared" si="31"/>
        <v>68143</v>
      </c>
      <c r="M142" s="34">
        <v>33823</v>
      </c>
      <c r="N142" s="155">
        <v>5969</v>
      </c>
      <c r="O142" s="54">
        <v>28351</v>
      </c>
      <c r="P142" s="137">
        <f t="shared" si="35"/>
        <v>68143</v>
      </c>
      <c r="Q142" s="157">
        <v>33823</v>
      </c>
      <c r="R142" s="157">
        <v>5969</v>
      </c>
      <c r="S142" s="191">
        <v>28351</v>
      </c>
    </row>
    <row r="143" spans="2:19" s="1" customFormat="1" ht="40.5" customHeight="1" x14ac:dyDescent="0.25">
      <c r="B143" s="58" t="s">
        <v>544</v>
      </c>
      <c r="C143" s="11" t="s">
        <v>622</v>
      </c>
      <c r="D143" s="11" t="s">
        <v>545</v>
      </c>
      <c r="E143" s="64" t="s">
        <v>71</v>
      </c>
      <c r="F143" s="64" t="s">
        <v>352</v>
      </c>
      <c r="G143" s="140" t="s">
        <v>113</v>
      </c>
      <c r="H143" s="53">
        <f t="shared" si="34"/>
        <v>198876</v>
      </c>
      <c r="I143" s="34">
        <v>119802</v>
      </c>
      <c r="J143" s="155">
        <v>78674</v>
      </c>
      <c r="K143" s="54">
        <v>400</v>
      </c>
      <c r="L143" s="53">
        <f t="shared" si="31"/>
        <v>198876.4</v>
      </c>
      <c r="M143" s="156">
        <v>119802.4</v>
      </c>
      <c r="N143" s="155">
        <v>78674</v>
      </c>
      <c r="O143" s="54">
        <v>400</v>
      </c>
      <c r="P143" s="137">
        <f t="shared" si="35"/>
        <v>198876</v>
      </c>
      <c r="Q143" s="157">
        <v>119802</v>
      </c>
      <c r="R143" s="157">
        <v>78674</v>
      </c>
      <c r="S143" s="191">
        <v>400</v>
      </c>
    </row>
    <row r="144" spans="2:19" s="1" customFormat="1" ht="36" x14ac:dyDescent="0.25">
      <c r="B144" s="58" t="s">
        <v>546</v>
      </c>
      <c r="C144" s="11" t="s">
        <v>623</v>
      </c>
      <c r="D144" s="11" t="s">
        <v>547</v>
      </c>
      <c r="E144" s="64" t="s">
        <v>71</v>
      </c>
      <c r="F144" s="64" t="s">
        <v>352</v>
      </c>
      <c r="G144" s="140" t="s">
        <v>113</v>
      </c>
      <c r="H144" s="53">
        <f t="shared" si="34"/>
        <v>145618</v>
      </c>
      <c r="I144" s="34">
        <v>92834</v>
      </c>
      <c r="J144" s="155">
        <v>52459</v>
      </c>
      <c r="K144" s="54">
        <v>325</v>
      </c>
      <c r="L144" s="53">
        <f t="shared" si="31"/>
        <v>145618</v>
      </c>
      <c r="M144" s="34">
        <v>92834</v>
      </c>
      <c r="N144" s="155">
        <v>52459</v>
      </c>
      <c r="O144" s="54">
        <v>325</v>
      </c>
      <c r="P144" s="137">
        <f t="shared" si="35"/>
        <v>145618</v>
      </c>
      <c r="Q144" s="157">
        <v>92834</v>
      </c>
      <c r="R144" s="157">
        <v>52459</v>
      </c>
      <c r="S144" s="191">
        <v>325</v>
      </c>
    </row>
    <row r="145" spans="2:19" s="1" customFormat="1" ht="48" x14ac:dyDescent="0.25">
      <c r="B145" s="58" t="s">
        <v>548</v>
      </c>
      <c r="C145" s="11" t="s">
        <v>624</v>
      </c>
      <c r="D145" s="11" t="s">
        <v>549</v>
      </c>
      <c r="E145" s="64" t="s">
        <v>72</v>
      </c>
      <c r="F145" s="64" t="s">
        <v>352</v>
      </c>
      <c r="G145" s="140" t="s">
        <v>113</v>
      </c>
      <c r="H145" s="53">
        <f t="shared" si="34"/>
        <v>234527</v>
      </c>
      <c r="I145" s="34">
        <v>159380</v>
      </c>
      <c r="J145" s="155">
        <v>28126</v>
      </c>
      <c r="K145" s="54">
        <v>47021</v>
      </c>
      <c r="L145" s="137">
        <f t="shared" ref="L145" si="36">SUM(M145:O145)</f>
        <v>234527</v>
      </c>
      <c r="M145" s="158">
        <v>159380</v>
      </c>
      <c r="N145" s="157">
        <v>28126</v>
      </c>
      <c r="O145" s="159">
        <v>47021</v>
      </c>
      <c r="P145" s="137">
        <f t="shared" si="35"/>
        <v>234527</v>
      </c>
      <c r="Q145" s="158">
        <v>159380</v>
      </c>
      <c r="R145" s="157">
        <v>28126</v>
      </c>
      <c r="S145" s="159">
        <v>47021</v>
      </c>
    </row>
    <row r="146" spans="2:19" s="1" customFormat="1" ht="40.5" customHeight="1" x14ac:dyDescent="0.25">
      <c r="B146" s="58" t="s">
        <v>550</v>
      </c>
      <c r="C146" s="11" t="s">
        <v>723</v>
      </c>
      <c r="D146" s="11" t="s">
        <v>551</v>
      </c>
      <c r="E146" s="64" t="s">
        <v>72</v>
      </c>
      <c r="F146" s="64" t="s">
        <v>352</v>
      </c>
      <c r="G146" s="140" t="s">
        <v>82</v>
      </c>
      <c r="H146" s="50">
        <f t="shared" si="34"/>
        <v>251302</v>
      </c>
      <c r="I146" s="34">
        <v>164965</v>
      </c>
      <c r="J146" s="155">
        <v>29112</v>
      </c>
      <c r="K146" s="54">
        <v>57225</v>
      </c>
      <c r="L146" s="53">
        <f t="shared" si="31"/>
        <v>251301.99999999997</v>
      </c>
      <c r="M146" s="34">
        <v>164965.44999999998</v>
      </c>
      <c r="N146" s="160">
        <v>29111.55</v>
      </c>
      <c r="O146" s="136">
        <v>57225</v>
      </c>
      <c r="P146" s="71">
        <f>SUM(Q146:S146)</f>
        <v>75955</v>
      </c>
      <c r="Q146" s="155">
        <v>51649</v>
      </c>
      <c r="R146" s="155">
        <v>9115</v>
      </c>
      <c r="S146" s="154">
        <v>15191</v>
      </c>
    </row>
    <row r="147" spans="2:19" s="1" customFormat="1" ht="36" x14ac:dyDescent="0.25">
      <c r="B147" s="58" t="s">
        <v>552</v>
      </c>
      <c r="C147" s="11" t="s">
        <v>724</v>
      </c>
      <c r="D147" s="11" t="s">
        <v>553</v>
      </c>
      <c r="E147" s="64" t="s">
        <v>72</v>
      </c>
      <c r="F147" s="64" t="s">
        <v>352</v>
      </c>
      <c r="G147" s="140" t="s">
        <v>82</v>
      </c>
      <c r="H147" s="50">
        <f t="shared" si="34"/>
        <v>241590</v>
      </c>
      <c r="I147" s="34">
        <v>164281</v>
      </c>
      <c r="J147" s="155">
        <v>28991</v>
      </c>
      <c r="K147" s="54">
        <v>48318</v>
      </c>
      <c r="L147" s="53">
        <f t="shared" si="31"/>
        <v>241589.99999999997</v>
      </c>
      <c r="M147" s="34">
        <v>164281.19999999998</v>
      </c>
      <c r="N147" s="160">
        <v>28990.799999999999</v>
      </c>
      <c r="O147" s="136">
        <v>48318</v>
      </c>
      <c r="P147" s="71">
        <f>SUM(Q147:S147)</f>
        <v>181029</v>
      </c>
      <c r="Q147" s="157">
        <v>123100</v>
      </c>
      <c r="R147" s="192">
        <v>21723</v>
      </c>
      <c r="S147" s="154">
        <v>36206</v>
      </c>
    </row>
    <row r="148" spans="2:19" s="1" customFormat="1" ht="36" x14ac:dyDescent="0.25">
      <c r="B148" s="58" t="s">
        <v>554</v>
      </c>
      <c r="C148" s="11" t="s">
        <v>725</v>
      </c>
      <c r="D148" s="64" t="s">
        <v>555</v>
      </c>
      <c r="E148" s="11" t="s">
        <v>72</v>
      </c>
      <c r="F148" s="64" t="s">
        <v>352</v>
      </c>
      <c r="G148" s="140" t="s">
        <v>82</v>
      </c>
      <c r="H148" s="50">
        <f t="shared" si="34"/>
        <v>352553</v>
      </c>
      <c r="I148" s="34">
        <v>164965</v>
      </c>
      <c r="J148" s="34">
        <v>29112</v>
      </c>
      <c r="K148" s="54">
        <v>158476</v>
      </c>
      <c r="L148" s="53">
        <f t="shared" si="31"/>
        <v>352553</v>
      </c>
      <c r="M148" s="34">
        <v>164965.44999999998</v>
      </c>
      <c r="N148" s="136">
        <v>29111.55</v>
      </c>
      <c r="O148" s="136">
        <v>158476</v>
      </c>
      <c r="P148" s="71">
        <f>SUM(Q148:S148)</f>
        <v>19302</v>
      </c>
      <c r="Q148" s="155">
        <v>13126</v>
      </c>
      <c r="R148" s="155">
        <v>2316</v>
      </c>
      <c r="S148" s="154">
        <v>3860</v>
      </c>
    </row>
    <row r="149" spans="2:19" s="1" customFormat="1" ht="49.5" customHeight="1" x14ac:dyDescent="0.25">
      <c r="B149" s="63" t="s">
        <v>424</v>
      </c>
      <c r="C149" s="6"/>
      <c r="D149" s="7" t="s">
        <v>667</v>
      </c>
      <c r="E149" s="27"/>
      <c r="F149" s="27"/>
      <c r="G149" s="153"/>
      <c r="H149" s="73">
        <f t="shared" ref="H149:S149" si="37">SUM(H150:H153)</f>
        <v>16573003</v>
      </c>
      <c r="I149" s="74">
        <f t="shared" si="37"/>
        <v>9762203</v>
      </c>
      <c r="J149" s="74">
        <f t="shared" si="37"/>
        <v>0</v>
      </c>
      <c r="K149" s="75">
        <f t="shared" si="37"/>
        <v>6810800</v>
      </c>
      <c r="L149" s="73">
        <f t="shared" si="37"/>
        <v>16573002.18</v>
      </c>
      <c r="M149" s="74">
        <f t="shared" si="37"/>
        <v>9762202.2899999991</v>
      </c>
      <c r="N149" s="74">
        <f t="shared" si="37"/>
        <v>0</v>
      </c>
      <c r="O149" s="143">
        <f t="shared" si="37"/>
        <v>6810799.8899999997</v>
      </c>
      <c r="P149" s="59">
        <f t="shared" si="37"/>
        <v>9373569.9400000013</v>
      </c>
      <c r="Q149" s="74">
        <f t="shared" si="37"/>
        <v>5980962.9100000001</v>
      </c>
      <c r="R149" s="74">
        <f t="shared" si="37"/>
        <v>0</v>
      </c>
      <c r="S149" s="75">
        <f t="shared" si="37"/>
        <v>3392607.0300000003</v>
      </c>
    </row>
    <row r="150" spans="2:19" s="1" customFormat="1" ht="36" x14ac:dyDescent="0.25">
      <c r="B150" s="21" t="s">
        <v>425</v>
      </c>
      <c r="C150" s="23" t="s">
        <v>625</v>
      </c>
      <c r="D150" s="21" t="s">
        <v>426</v>
      </c>
      <c r="E150" s="21" t="s">
        <v>307</v>
      </c>
      <c r="F150" s="21" t="s">
        <v>352</v>
      </c>
      <c r="G150" s="140" t="s">
        <v>82</v>
      </c>
      <c r="H150" s="50">
        <f>SUM(I150:K150)</f>
        <v>8314500</v>
      </c>
      <c r="I150" s="36">
        <v>4547596</v>
      </c>
      <c r="J150" s="47">
        <v>0</v>
      </c>
      <c r="K150" s="51">
        <v>3766904</v>
      </c>
      <c r="L150" s="53">
        <f>SUM(M150:O150)</f>
        <v>8314500</v>
      </c>
      <c r="M150" s="34">
        <v>4547595.68</v>
      </c>
      <c r="N150" s="47">
        <v>0</v>
      </c>
      <c r="O150" s="136">
        <v>3766904.32</v>
      </c>
      <c r="P150" s="50">
        <f>SUM(Q150:S150)</f>
        <v>2379780.06</v>
      </c>
      <c r="Q150" s="34">
        <v>1487045.91</v>
      </c>
      <c r="R150" s="47">
        <v>0</v>
      </c>
      <c r="S150" s="72">
        <v>892734.15</v>
      </c>
    </row>
    <row r="151" spans="2:19" s="1" customFormat="1" ht="36" x14ac:dyDescent="0.25">
      <c r="B151" s="21" t="s">
        <v>427</v>
      </c>
      <c r="C151" s="23" t="s">
        <v>726</v>
      </c>
      <c r="D151" s="21" t="s">
        <v>428</v>
      </c>
      <c r="E151" s="21" t="s">
        <v>308</v>
      </c>
      <c r="F151" s="21" t="s">
        <v>352</v>
      </c>
      <c r="G151" s="140" t="s">
        <v>82</v>
      </c>
      <c r="H151" s="50">
        <f>SUM(I151:K151)</f>
        <v>3262573</v>
      </c>
      <c r="I151" s="36">
        <v>1845685</v>
      </c>
      <c r="J151" s="47">
        <v>0</v>
      </c>
      <c r="K151" s="51">
        <v>1416888</v>
      </c>
      <c r="L151" s="53">
        <f>SUM(M151:O151)</f>
        <v>3262572.8600000003</v>
      </c>
      <c r="M151" s="34">
        <v>1845685</v>
      </c>
      <c r="N151" s="47">
        <v>0</v>
      </c>
      <c r="O151" s="136">
        <v>1416887.86</v>
      </c>
      <c r="P151" s="53">
        <f>SUM(Q151:S151)</f>
        <v>3047408.93</v>
      </c>
      <c r="Q151" s="34">
        <v>1720318.86</v>
      </c>
      <c r="R151" s="138">
        <v>0</v>
      </c>
      <c r="S151" s="190">
        <v>1327090.07</v>
      </c>
    </row>
    <row r="152" spans="2:19" s="1" customFormat="1" ht="36" x14ac:dyDescent="0.25">
      <c r="B152" s="21" t="s">
        <v>429</v>
      </c>
      <c r="C152" s="23" t="s">
        <v>727</v>
      </c>
      <c r="D152" s="21" t="s">
        <v>430</v>
      </c>
      <c r="E152" s="21" t="s">
        <v>431</v>
      </c>
      <c r="F152" s="21" t="s">
        <v>352</v>
      </c>
      <c r="G152" s="140" t="s">
        <v>82</v>
      </c>
      <c r="H152" s="50">
        <f>SUM(I152:K152)</f>
        <v>1373525</v>
      </c>
      <c r="I152" s="36">
        <v>1061816</v>
      </c>
      <c r="J152" s="47">
        <v>0</v>
      </c>
      <c r="K152" s="51">
        <v>311709</v>
      </c>
      <c r="L152" s="53">
        <f>SUM(M152:O152)</f>
        <v>1373524.62</v>
      </c>
      <c r="M152" s="34">
        <v>1061815.75</v>
      </c>
      <c r="N152" s="138">
        <v>0</v>
      </c>
      <c r="O152" s="136">
        <v>311708.87</v>
      </c>
      <c r="P152" s="137">
        <f>SUM(Q152:S152)</f>
        <v>1307987.33</v>
      </c>
      <c r="Q152" s="138">
        <v>1012009.72</v>
      </c>
      <c r="R152" s="138">
        <v>0</v>
      </c>
      <c r="S152" s="190">
        <v>295977.61</v>
      </c>
    </row>
    <row r="153" spans="2:19" s="1" customFormat="1" ht="36" x14ac:dyDescent="0.25">
      <c r="B153" s="21" t="s">
        <v>432</v>
      </c>
      <c r="C153" s="23" t="s">
        <v>728</v>
      </c>
      <c r="D153" s="21" t="s">
        <v>433</v>
      </c>
      <c r="E153" s="21" t="s">
        <v>309</v>
      </c>
      <c r="F153" s="21" t="s">
        <v>352</v>
      </c>
      <c r="G153" s="140" t="s">
        <v>82</v>
      </c>
      <c r="H153" s="50">
        <f>SUM(I153:K153)</f>
        <v>3622405</v>
      </c>
      <c r="I153" s="36">
        <v>2307106</v>
      </c>
      <c r="J153" s="47">
        <v>0</v>
      </c>
      <c r="K153" s="51">
        <v>1315299</v>
      </c>
      <c r="L153" s="53">
        <f>SUM(M153:O153)</f>
        <v>3622404.7</v>
      </c>
      <c r="M153" s="34">
        <v>2307105.86</v>
      </c>
      <c r="N153" s="47">
        <v>0</v>
      </c>
      <c r="O153" s="136">
        <v>1315298.8400000001</v>
      </c>
      <c r="P153" s="53">
        <f>SUM(Q153:S153)</f>
        <v>2638393.62</v>
      </c>
      <c r="Q153" s="34">
        <v>1761588.42</v>
      </c>
      <c r="R153" s="11">
        <v>0</v>
      </c>
      <c r="S153" s="54">
        <v>876805.2</v>
      </c>
    </row>
    <row r="154" spans="2:19" s="1" customFormat="1" ht="24" x14ac:dyDescent="0.25">
      <c r="B154" s="63" t="s">
        <v>452</v>
      </c>
      <c r="C154" s="6"/>
      <c r="D154" s="7" t="s">
        <v>668</v>
      </c>
      <c r="E154" s="27"/>
      <c r="F154" s="27"/>
      <c r="G154" s="153"/>
      <c r="H154" s="59">
        <f t="shared" ref="H154:S154" si="38">SUM(H155)</f>
        <v>3993197</v>
      </c>
      <c r="I154" s="60">
        <f t="shared" si="38"/>
        <v>3394217</v>
      </c>
      <c r="J154" s="60">
        <f t="shared" si="38"/>
        <v>0</v>
      </c>
      <c r="K154" s="61">
        <f t="shared" si="38"/>
        <v>598980</v>
      </c>
      <c r="L154" s="59">
        <f t="shared" si="38"/>
        <v>3993196.8600000003</v>
      </c>
      <c r="M154" s="60">
        <f t="shared" si="38"/>
        <v>3394217.33</v>
      </c>
      <c r="N154" s="60">
        <f t="shared" si="38"/>
        <v>0</v>
      </c>
      <c r="O154" s="148">
        <f t="shared" si="38"/>
        <v>598979.53</v>
      </c>
      <c r="P154" s="161">
        <f t="shared" si="38"/>
        <v>998068.58000000007</v>
      </c>
      <c r="Q154" s="162">
        <f t="shared" si="38"/>
        <v>848358.29</v>
      </c>
      <c r="R154" s="162">
        <f t="shared" si="38"/>
        <v>0</v>
      </c>
      <c r="S154" s="163">
        <f t="shared" si="38"/>
        <v>149710.29</v>
      </c>
    </row>
    <row r="155" spans="2:19" s="1" customFormat="1" ht="48" x14ac:dyDescent="0.25">
      <c r="B155" s="66" t="s">
        <v>453</v>
      </c>
      <c r="C155" s="23" t="s">
        <v>729</v>
      </c>
      <c r="D155" s="23" t="s">
        <v>454</v>
      </c>
      <c r="E155" s="36" t="s">
        <v>455</v>
      </c>
      <c r="F155" s="36" t="s">
        <v>352</v>
      </c>
      <c r="G155" s="140" t="s">
        <v>82</v>
      </c>
      <c r="H155" s="50">
        <f>SUM(I155:K155)</f>
        <v>3993197</v>
      </c>
      <c r="I155" s="36">
        <v>3394217</v>
      </c>
      <c r="J155" s="47">
        <v>0</v>
      </c>
      <c r="K155" s="51">
        <v>598980</v>
      </c>
      <c r="L155" s="53">
        <f>SUM(M155:O155)</f>
        <v>3993196.8600000003</v>
      </c>
      <c r="M155" s="34">
        <v>3394217.33</v>
      </c>
      <c r="N155" s="47">
        <v>0</v>
      </c>
      <c r="O155" s="136">
        <v>598979.53</v>
      </c>
      <c r="P155" s="71">
        <f>SUM(Q155:S155)</f>
        <v>998068.58000000007</v>
      </c>
      <c r="Q155" s="47">
        <v>848358.29</v>
      </c>
      <c r="R155" s="47">
        <v>0</v>
      </c>
      <c r="S155" s="72">
        <v>149710.29</v>
      </c>
    </row>
    <row r="156" spans="2:19" s="1" customFormat="1" ht="37.5" customHeight="1" x14ac:dyDescent="0.25">
      <c r="B156" s="63" t="s">
        <v>459</v>
      </c>
      <c r="C156" s="6"/>
      <c r="D156" s="7" t="s">
        <v>669</v>
      </c>
      <c r="E156" s="27"/>
      <c r="F156" s="27"/>
      <c r="G156" s="153"/>
      <c r="H156" s="59">
        <f t="shared" ref="H156:S156" si="39">SUM(H157:H161)</f>
        <v>1523671</v>
      </c>
      <c r="I156" s="60">
        <f t="shared" si="39"/>
        <v>1254334</v>
      </c>
      <c r="J156" s="60">
        <f t="shared" si="39"/>
        <v>0</v>
      </c>
      <c r="K156" s="61">
        <f t="shared" si="39"/>
        <v>269337</v>
      </c>
      <c r="L156" s="59">
        <f t="shared" si="39"/>
        <v>1523671.1099999999</v>
      </c>
      <c r="M156" s="60">
        <f t="shared" si="39"/>
        <v>1254333.5699999998</v>
      </c>
      <c r="N156" s="60">
        <f t="shared" si="39"/>
        <v>0</v>
      </c>
      <c r="O156" s="148">
        <f t="shared" si="39"/>
        <v>269337.53999999998</v>
      </c>
      <c r="P156" s="59">
        <f t="shared" si="39"/>
        <v>1082146.67</v>
      </c>
      <c r="Q156" s="60">
        <f t="shared" si="39"/>
        <v>908666.09000000008</v>
      </c>
      <c r="R156" s="60">
        <f t="shared" si="39"/>
        <v>0</v>
      </c>
      <c r="S156" s="61">
        <f t="shared" si="39"/>
        <v>173480.58</v>
      </c>
    </row>
    <row r="157" spans="2:19" s="1" customFormat="1" ht="45.75" customHeight="1" x14ac:dyDescent="0.25">
      <c r="B157" s="21" t="s">
        <v>460</v>
      </c>
      <c r="C157" s="23" t="s">
        <v>626</v>
      </c>
      <c r="D157" s="64" t="s">
        <v>461</v>
      </c>
      <c r="E157" s="64" t="s">
        <v>70</v>
      </c>
      <c r="F157" s="21" t="s">
        <v>352</v>
      </c>
      <c r="G157" s="140" t="s">
        <v>82</v>
      </c>
      <c r="H157" s="50">
        <f>SUM(I157:K157)</f>
        <v>478961</v>
      </c>
      <c r="I157" s="36">
        <v>407117</v>
      </c>
      <c r="J157" s="47">
        <v>0</v>
      </c>
      <c r="K157" s="51">
        <v>71844</v>
      </c>
      <c r="L157" s="53">
        <f>SUM(M157:O157)</f>
        <v>478961</v>
      </c>
      <c r="M157" s="34">
        <v>407116.85</v>
      </c>
      <c r="N157" s="47">
        <v>0</v>
      </c>
      <c r="O157" s="136">
        <v>71844.149999999994</v>
      </c>
      <c r="P157" s="71">
        <f>SUM(Q157:S157)</f>
        <v>404494.85000000003</v>
      </c>
      <c r="Q157" s="47">
        <v>346729.33</v>
      </c>
      <c r="R157" s="47">
        <v>0</v>
      </c>
      <c r="S157" s="72">
        <v>57765.52</v>
      </c>
    </row>
    <row r="158" spans="2:19" s="1" customFormat="1" ht="36" x14ac:dyDescent="0.25">
      <c r="B158" s="58" t="s">
        <v>462</v>
      </c>
      <c r="C158" s="23" t="s">
        <v>627</v>
      </c>
      <c r="D158" s="64" t="s">
        <v>463</v>
      </c>
      <c r="E158" s="64" t="s">
        <v>81</v>
      </c>
      <c r="F158" s="21" t="s">
        <v>352</v>
      </c>
      <c r="G158" s="140" t="s">
        <v>82</v>
      </c>
      <c r="H158" s="50">
        <f>SUM(I158:K158)</f>
        <v>378438</v>
      </c>
      <c r="I158" s="36">
        <v>321672</v>
      </c>
      <c r="J158" s="47">
        <v>0</v>
      </c>
      <c r="K158" s="51">
        <v>56766</v>
      </c>
      <c r="L158" s="53">
        <f>SUM(M158:O158)</f>
        <v>378438</v>
      </c>
      <c r="M158" s="34">
        <v>321672</v>
      </c>
      <c r="N158" s="47">
        <v>0</v>
      </c>
      <c r="O158" s="136">
        <v>56766</v>
      </c>
      <c r="P158" s="71">
        <f>SUM(Q158:S158)</f>
        <v>66899.61</v>
      </c>
      <c r="Q158" s="47">
        <v>61721.19</v>
      </c>
      <c r="R158" s="47">
        <v>0</v>
      </c>
      <c r="S158" s="72">
        <v>5178.42</v>
      </c>
    </row>
    <row r="159" spans="2:19" s="1" customFormat="1" ht="36" x14ac:dyDescent="0.25">
      <c r="B159" s="58" t="s">
        <v>464</v>
      </c>
      <c r="C159" s="23" t="s">
        <v>730</v>
      </c>
      <c r="D159" s="64" t="s">
        <v>465</v>
      </c>
      <c r="E159" s="64" t="s">
        <v>71</v>
      </c>
      <c r="F159" s="21" t="s">
        <v>352</v>
      </c>
      <c r="G159" s="140" t="s">
        <v>113</v>
      </c>
      <c r="H159" s="50">
        <f>SUM(I159:K159)</f>
        <v>32417</v>
      </c>
      <c r="I159" s="36">
        <v>27555</v>
      </c>
      <c r="J159" s="47">
        <v>0</v>
      </c>
      <c r="K159" s="51">
        <v>4862</v>
      </c>
      <c r="L159" s="53">
        <f>SUM(M159:O159)</f>
        <v>32417.32</v>
      </c>
      <c r="M159" s="34">
        <v>27554.720000000001</v>
      </c>
      <c r="N159" s="47">
        <v>0</v>
      </c>
      <c r="O159" s="136">
        <v>4862.6000000000004</v>
      </c>
      <c r="P159" s="71">
        <f>SUM(Q159:S159)</f>
        <v>32417.32</v>
      </c>
      <c r="Q159" s="47">
        <v>27554.720000000001</v>
      </c>
      <c r="R159" s="47">
        <v>0</v>
      </c>
      <c r="S159" s="72">
        <v>4862.6000000000004</v>
      </c>
    </row>
    <row r="160" spans="2:19" s="1" customFormat="1" ht="36" x14ac:dyDescent="0.25">
      <c r="B160" s="58" t="s">
        <v>466</v>
      </c>
      <c r="C160" s="23" t="s">
        <v>731</v>
      </c>
      <c r="D160" s="64" t="s">
        <v>467</v>
      </c>
      <c r="E160" s="64" t="s">
        <v>71</v>
      </c>
      <c r="F160" s="21" t="s">
        <v>352</v>
      </c>
      <c r="G160" s="140" t="s">
        <v>82</v>
      </c>
      <c r="H160" s="50">
        <f>SUM(I160:K160)</f>
        <v>112824</v>
      </c>
      <c r="I160" s="36">
        <v>95900</v>
      </c>
      <c r="J160" s="47">
        <v>0</v>
      </c>
      <c r="K160" s="51">
        <v>16924</v>
      </c>
      <c r="L160" s="53">
        <f>SUM(M160:O160)</f>
        <v>112824</v>
      </c>
      <c r="M160" s="34">
        <v>95900</v>
      </c>
      <c r="N160" s="47">
        <v>0</v>
      </c>
      <c r="O160" s="136">
        <v>16924</v>
      </c>
      <c r="P160" s="71">
        <f>SUM(Q160:S160)</f>
        <v>107051.62999999999</v>
      </c>
      <c r="Q160" s="47">
        <v>90993.51</v>
      </c>
      <c r="R160" s="47">
        <v>0</v>
      </c>
      <c r="S160" s="72">
        <v>16058.12</v>
      </c>
    </row>
    <row r="161" spans="2:20" s="1" customFormat="1" ht="51" customHeight="1" x14ac:dyDescent="0.25">
      <c r="B161" s="58" t="s">
        <v>468</v>
      </c>
      <c r="C161" s="23" t="s">
        <v>732</v>
      </c>
      <c r="D161" s="64" t="s">
        <v>469</v>
      </c>
      <c r="E161" s="64" t="s">
        <v>72</v>
      </c>
      <c r="F161" s="21" t="s">
        <v>352</v>
      </c>
      <c r="G161" s="140" t="s">
        <v>82</v>
      </c>
      <c r="H161" s="50">
        <f>SUM(I161:K161)</f>
        <v>521031</v>
      </c>
      <c r="I161" s="36">
        <v>402090</v>
      </c>
      <c r="J161" s="47">
        <v>0</v>
      </c>
      <c r="K161" s="51">
        <v>118941</v>
      </c>
      <c r="L161" s="53">
        <f>SUM(M161:O161)</f>
        <v>521030.79</v>
      </c>
      <c r="M161" s="34">
        <v>402090</v>
      </c>
      <c r="N161" s="47">
        <v>0</v>
      </c>
      <c r="O161" s="136">
        <v>118940.79</v>
      </c>
      <c r="P161" s="71">
        <f>SUM(Q161:S161)</f>
        <v>471283.26</v>
      </c>
      <c r="Q161" s="47">
        <v>381667.34</v>
      </c>
      <c r="R161" s="47">
        <v>0</v>
      </c>
      <c r="S161" s="72">
        <v>89615.92</v>
      </c>
    </row>
    <row r="162" spans="2:20" s="1" customFormat="1" ht="42.75" customHeight="1" x14ac:dyDescent="0.25">
      <c r="B162" s="63" t="s">
        <v>486</v>
      </c>
      <c r="C162" s="6"/>
      <c r="D162" s="7" t="s">
        <v>670</v>
      </c>
      <c r="E162" s="6"/>
      <c r="F162" s="6"/>
      <c r="G162" s="87"/>
      <c r="H162" s="13"/>
      <c r="I162" s="6"/>
      <c r="J162" s="6"/>
      <c r="K162" s="14"/>
      <c r="L162" s="13"/>
      <c r="M162" s="6"/>
      <c r="N162" s="6"/>
      <c r="O162" s="18"/>
      <c r="P162" s="13"/>
      <c r="Q162" s="6"/>
      <c r="R162" s="6"/>
      <c r="S162" s="14"/>
    </row>
    <row r="163" spans="2:20" s="1" customFormat="1" ht="61.5" customHeight="1" x14ac:dyDescent="0.25">
      <c r="B163" s="63" t="s">
        <v>487</v>
      </c>
      <c r="C163" s="6"/>
      <c r="D163" s="7" t="s">
        <v>671</v>
      </c>
      <c r="E163" s="6"/>
      <c r="F163" s="6"/>
      <c r="G163" s="87"/>
      <c r="H163" s="13"/>
      <c r="I163" s="6"/>
      <c r="J163" s="6"/>
      <c r="K163" s="14"/>
      <c r="L163" s="13"/>
      <c r="M163" s="6"/>
      <c r="N163" s="6"/>
      <c r="O163" s="18"/>
      <c r="P163" s="13"/>
      <c r="Q163" s="6"/>
      <c r="R163" s="6"/>
      <c r="S163" s="14"/>
    </row>
    <row r="164" spans="2:20" s="1" customFormat="1" ht="39" customHeight="1" x14ac:dyDescent="0.25">
      <c r="B164" s="63" t="s">
        <v>488</v>
      </c>
      <c r="C164" s="6"/>
      <c r="D164" s="7" t="s">
        <v>672</v>
      </c>
      <c r="E164" s="27"/>
      <c r="F164" s="27"/>
      <c r="G164" s="153"/>
      <c r="H164" s="59">
        <f t="shared" ref="H164:S164" si="40">SUM(H165:H167)</f>
        <v>1372309</v>
      </c>
      <c r="I164" s="60">
        <f>SUM(I165:I167)</f>
        <v>1166462</v>
      </c>
      <c r="J164" s="60">
        <f t="shared" si="40"/>
        <v>0</v>
      </c>
      <c r="K164" s="61">
        <f t="shared" si="40"/>
        <v>205847</v>
      </c>
      <c r="L164" s="59">
        <f t="shared" si="40"/>
        <v>0</v>
      </c>
      <c r="M164" s="60">
        <f t="shared" si="40"/>
        <v>0</v>
      </c>
      <c r="N164" s="60">
        <f t="shared" si="40"/>
        <v>0</v>
      </c>
      <c r="O164" s="148">
        <f t="shared" si="40"/>
        <v>0</v>
      </c>
      <c r="P164" s="59">
        <f t="shared" si="40"/>
        <v>0</v>
      </c>
      <c r="Q164" s="60">
        <f t="shared" si="40"/>
        <v>0</v>
      </c>
      <c r="R164" s="60">
        <f t="shared" si="40"/>
        <v>0</v>
      </c>
      <c r="S164" s="61">
        <f t="shared" si="40"/>
        <v>0</v>
      </c>
    </row>
    <row r="165" spans="2:20" s="1" customFormat="1" ht="48.75" customHeight="1" x14ac:dyDescent="0.25">
      <c r="B165" s="21" t="s">
        <v>489</v>
      </c>
      <c r="C165" s="23" t="s">
        <v>733</v>
      </c>
      <c r="D165" s="21" t="s">
        <v>490</v>
      </c>
      <c r="E165" s="36" t="s">
        <v>70</v>
      </c>
      <c r="F165" s="36" t="s">
        <v>272</v>
      </c>
      <c r="G165" s="136" t="s">
        <v>737</v>
      </c>
      <c r="H165" s="50">
        <f>SUM(I165:K165)</f>
        <v>513244</v>
      </c>
      <c r="I165" s="36">
        <v>436257</v>
      </c>
      <c r="J165" s="47">
        <v>0</v>
      </c>
      <c r="K165" s="51">
        <v>76987</v>
      </c>
      <c r="L165" s="71">
        <f>SUM(M165:O165)</f>
        <v>0</v>
      </c>
      <c r="M165" s="47">
        <v>0</v>
      </c>
      <c r="N165" s="47">
        <v>0</v>
      </c>
      <c r="O165" s="142">
        <v>0</v>
      </c>
      <c r="P165" s="71">
        <f>SUM(Q165:S165)</f>
        <v>0</v>
      </c>
      <c r="Q165" s="47">
        <v>0</v>
      </c>
      <c r="R165" s="47">
        <v>0</v>
      </c>
      <c r="S165" s="72">
        <v>0</v>
      </c>
    </row>
    <row r="166" spans="2:20" s="1" customFormat="1" ht="36" x14ac:dyDescent="0.25">
      <c r="B166" s="21" t="s">
        <v>491</v>
      </c>
      <c r="C166" s="23" t="s">
        <v>734</v>
      </c>
      <c r="D166" s="21" t="s">
        <v>492</v>
      </c>
      <c r="E166" s="36" t="s">
        <v>81</v>
      </c>
      <c r="F166" s="36" t="s">
        <v>352</v>
      </c>
      <c r="G166" s="136" t="s">
        <v>745</v>
      </c>
      <c r="H166" s="50">
        <f>SUM(I166:K166)</f>
        <v>419926</v>
      </c>
      <c r="I166" s="36">
        <v>356937</v>
      </c>
      <c r="J166" s="47">
        <v>0</v>
      </c>
      <c r="K166" s="51">
        <v>62989</v>
      </c>
      <c r="L166" s="71">
        <f>SUM(M166:O166)</f>
        <v>0</v>
      </c>
      <c r="M166" s="47">
        <v>0</v>
      </c>
      <c r="N166" s="47">
        <v>0</v>
      </c>
      <c r="O166" s="142">
        <v>0</v>
      </c>
      <c r="P166" s="71">
        <f>SUM(Q166:S166)</f>
        <v>0</v>
      </c>
      <c r="Q166" s="47">
        <v>0</v>
      </c>
      <c r="R166" s="47">
        <v>0</v>
      </c>
      <c r="S166" s="72">
        <v>0</v>
      </c>
    </row>
    <row r="167" spans="2:20" s="1" customFormat="1" ht="48" x14ac:dyDescent="0.25">
      <c r="B167" s="21" t="s">
        <v>493</v>
      </c>
      <c r="C167" s="23" t="s">
        <v>735</v>
      </c>
      <c r="D167" s="21" t="s">
        <v>494</v>
      </c>
      <c r="E167" s="36" t="s">
        <v>72</v>
      </c>
      <c r="F167" s="36" t="s">
        <v>272</v>
      </c>
      <c r="G167" s="136" t="s">
        <v>746</v>
      </c>
      <c r="H167" s="50">
        <f>SUM(I167:K167)</f>
        <v>439139</v>
      </c>
      <c r="I167" s="36">
        <v>373268</v>
      </c>
      <c r="J167" s="47">
        <v>0</v>
      </c>
      <c r="K167" s="51">
        <v>65871</v>
      </c>
      <c r="L167" s="71">
        <f>SUM(M167:O167)</f>
        <v>0</v>
      </c>
      <c r="M167" s="47">
        <v>0</v>
      </c>
      <c r="N167" s="47">
        <v>0</v>
      </c>
      <c r="O167" s="142">
        <v>0</v>
      </c>
      <c r="P167" s="71">
        <f>SUM(Q167:S167)</f>
        <v>0</v>
      </c>
      <c r="Q167" s="47">
        <v>0</v>
      </c>
      <c r="R167" s="47">
        <v>0</v>
      </c>
      <c r="S167" s="72">
        <v>0</v>
      </c>
    </row>
    <row r="168" spans="2:20" s="1" customFormat="1" ht="57.75" customHeight="1" x14ac:dyDescent="0.25">
      <c r="B168" s="63" t="s">
        <v>497</v>
      </c>
      <c r="C168" s="6"/>
      <c r="D168" s="7" t="s">
        <v>673</v>
      </c>
      <c r="E168" s="6"/>
      <c r="F168" s="6"/>
      <c r="G168" s="87"/>
      <c r="H168" s="13" t="s">
        <v>116</v>
      </c>
      <c r="I168" s="6"/>
      <c r="J168" s="6"/>
      <c r="K168" s="14"/>
      <c r="L168" s="13"/>
      <c r="M168" s="6"/>
      <c r="N168" s="6"/>
      <c r="O168" s="18"/>
      <c r="P168" s="13"/>
      <c r="Q168" s="6"/>
      <c r="R168" s="6"/>
      <c r="S168" s="14"/>
    </row>
    <row r="169" spans="2:20" s="1" customFormat="1" ht="42.75" customHeight="1" x14ac:dyDescent="0.25">
      <c r="B169" s="63" t="s">
        <v>498</v>
      </c>
      <c r="C169" s="6"/>
      <c r="D169" s="7" t="s">
        <v>674</v>
      </c>
      <c r="E169" s="27"/>
      <c r="F169" s="27"/>
      <c r="G169" s="153"/>
      <c r="H169" s="59">
        <f t="shared" ref="H169:S169" si="41">SUM(H170)</f>
        <v>587278</v>
      </c>
      <c r="I169" s="60">
        <f t="shared" si="41"/>
        <v>499186</v>
      </c>
      <c r="J169" s="60">
        <f t="shared" si="41"/>
        <v>0</v>
      </c>
      <c r="K169" s="61">
        <f t="shared" si="41"/>
        <v>88092</v>
      </c>
      <c r="L169" s="59">
        <f t="shared" si="41"/>
        <v>587278.22</v>
      </c>
      <c r="M169" s="60">
        <f t="shared" si="41"/>
        <v>499186.48</v>
      </c>
      <c r="N169" s="60">
        <f t="shared" si="41"/>
        <v>0</v>
      </c>
      <c r="O169" s="148">
        <f t="shared" si="41"/>
        <v>88091.74</v>
      </c>
      <c r="P169" s="59">
        <f t="shared" si="41"/>
        <v>324006.92</v>
      </c>
      <c r="Q169" s="60">
        <f t="shared" si="41"/>
        <v>275405.87</v>
      </c>
      <c r="R169" s="60">
        <f t="shared" si="41"/>
        <v>0</v>
      </c>
      <c r="S169" s="61">
        <f t="shared" si="41"/>
        <v>48601.05</v>
      </c>
    </row>
    <row r="170" spans="2:20" s="1" customFormat="1" ht="42.75" customHeight="1" x14ac:dyDescent="0.25">
      <c r="B170" s="62" t="s">
        <v>499</v>
      </c>
      <c r="C170" s="23" t="s">
        <v>736</v>
      </c>
      <c r="D170" s="21" t="s">
        <v>500</v>
      </c>
      <c r="E170" s="21" t="s">
        <v>72</v>
      </c>
      <c r="F170" s="21" t="s">
        <v>352</v>
      </c>
      <c r="G170" s="140" t="s">
        <v>82</v>
      </c>
      <c r="H170" s="50">
        <f>SUM(I170:K170)</f>
        <v>587278</v>
      </c>
      <c r="I170" s="36">
        <v>499186</v>
      </c>
      <c r="J170" s="47">
        <v>0</v>
      </c>
      <c r="K170" s="51">
        <v>88092</v>
      </c>
      <c r="L170" s="53">
        <f>SUM(M170:O170)</f>
        <v>587278.22</v>
      </c>
      <c r="M170" s="34">
        <v>499186.48</v>
      </c>
      <c r="N170" s="47">
        <v>0</v>
      </c>
      <c r="O170" s="136">
        <v>88091.74</v>
      </c>
      <c r="P170" s="71">
        <f>SUM(Q170:S170)</f>
        <v>324006.92</v>
      </c>
      <c r="Q170" s="47">
        <v>275405.87</v>
      </c>
      <c r="R170" s="47">
        <v>0</v>
      </c>
      <c r="S170" s="72">
        <v>48601.05</v>
      </c>
    </row>
    <row r="171" spans="2:20" ht="15.75" thickBot="1" x14ac:dyDescent="0.3">
      <c r="B171" s="21"/>
      <c r="C171" s="7"/>
      <c r="D171" s="21"/>
      <c r="E171" s="21"/>
      <c r="F171" s="23"/>
      <c r="G171" s="25"/>
      <c r="H171" s="164">
        <f t="shared" ref="H171:O171" si="42">SUM(H12,H18,H22,H30,H42,H53,H59,H66,H76,H87,H91,H95,H98,H101,H106,H109,H113,H121,H149,H154,H156,H164,H169)</f>
        <v>82679901</v>
      </c>
      <c r="I171" s="165">
        <f t="shared" si="42"/>
        <v>57602386</v>
      </c>
      <c r="J171" s="165">
        <f t="shared" si="42"/>
        <v>2764679</v>
      </c>
      <c r="K171" s="166">
        <f t="shared" si="42"/>
        <v>22312836</v>
      </c>
      <c r="L171" s="164">
        <f t="shared" si="42"/>
        <v>77820395.219999999</v>
      </c>
      <c r="M171" s="165">
        <f t="shared" si="42"/>
        <v>53575402.639999993</v>
      </c>
      <c r="N171" s="165">
        <f t="shared" si="42"/>
        <v>2707206.59</v>
      </c>
      <c r="O171" s="167">
        <f t="shared" si="42"/>
        <v>21537785.989999998</v>
      </c>
      <c r="P171" s="198">
        <v>38677660.940000005</v>
      </c>
      <c r="Q171" s="199">
        <v>28625894.620000001</v>
      </c>
      <c r="R171" s="165">
        <f>SUM(R12,R18,R22,R30,R42,R53,R59,R66,R76,R87,R91,R95,R98,R101,R106,R109,R113,R121,R149,R154,R156,R164,R169)</f>
        <v>1451226.0899999999</v>
      </c>
      <c r="S171" s="166">
        <f>SUM(S12,S18,S22,S30,S42,S53,S59,S66,S76,S87,S91,S95,S98,S101,S106,S109,S113,S121,S149,S154,S156,S164,S169)</f>
        <v>8600540.2300000004</v>
      </c>
    </row>
    <row r="172" spans="2:20" ht="15.75" customHeight="1" x14ac:dyDescent="0.25">
      <c r="B172" s="114" t="s">
        <v>33</v>
      </c>
      <c r="C172" s="115"/>
      <c r="D172" s="115"/>
      <c r="E172" s="115"/>
      <c r="F172" s="115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2:20" x14ac:dyDescent="0.25">
      <c r="B173" s="180" t="s">
        <v>30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2:20" x14ac:dyDescent="0.2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 t="s">
        <v>116</v>
      </c>
      <c r="Q174" s="113"/>
      <c r="R174" s="113"/>
      <c r="S174" s="113"/>
      <c r="T174" s="113"/>
    </row>
    <row r="175" spans="2:20" x14ac:dyDescent="0.2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2:20" x14ac:dyDescent="0.2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85"/>
      <c r="M176" s="185"/>
      <c r="N176" s="185"/>
      <c r="O176" s="185"/>
      <c r="P176" s="113"/>
      <c r="Q176" s="113"/>
      <c r="R176" s="113"/>
      <c r="S176" s="113"/>
      <c r="T176" s="113"/>
    </row>
    <row r="177" spans="2:20" x14ac:dyDescent="0.2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85"/>
      <c r="M177" s="185"/>
      <c r="N177" s="185"/>
      <c r="O177" s="185"/>
      <c r="P177" s="113"/>
      <c r="Q177" s="113"/>
      <c r="R177" s="113"/>
      <c r="S177" s="113"/>
      <c r="T177" s="113"/>
    </row>
    <row r="178" spans="2:20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186"/>
      <c r="M178" s="186"/>
      <c r="N178" s="76"/>
      <c r="O178" s="186"/>
      <c r="P178" s="76"/>
      <c r="Q178" s="76"/>
      <c r="R178" s="76"/>
      <c r="S178" s="76"/>
      <c r="T178" s="76"/>
    </row>
    <row r="179" spans="2:20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186"/>
      <c r="M179" s="186"/>
      <c r="N179" s="186"/>
      <c r="O179" s="186"/>
      <c r="P179" s="76"/>
      <c r="Q179" s="76"/>
      <c r="R179" s="76"/>
      <c r="S179" s="76"/>
      <c r="T179" s="76"/>
    </row>
    <row r="180" spans="2:20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186"/>
      <c r="M180" s="186"/>
      <c r="N180" s="186"/>
      <c r="O180" s="186"/>
      <c r="P180" s="76"/>
      <c r="Q180" s="76"/>
      <c r="R180" s="76"/>
      <c r="S180" s="76"/>
      <c r="T180" s="76"/>
    </row>
    <row r="181" spans="2:20" x14ac:dyDescent="0.25">
      <c r="L181" s="187"/>
      <c r="M181" s="187"/>
      <c r="N181" s="187"/>
      <c r="O181" s="187"/>
    </row>
    <row r="182" spans="2:20" x14ac:dyDescent="0.25">
      <c r="L182" s="187"/>
      <c r="M182" s="187"/>
      <c r="O182" s="187"/>
    </row>
    <row r="183" spans="2:20" x14ac:dyDescent="0.25">
      <c r="L183" s="187"/>
      <c r="M183" s="187"/>
      <c r="O183" s="187"/>
    </row>
    <row r="184" spans="2:20" x14ac:dyDescent="0.25">
      <c r="L184" s="187"/>
      <c r="M184" s="187"/>
      <c r="N184" s="187"/>
      <c r="O184" s="187"/>
    </row>
    <row r="185" spans="2:20" x14ac:dyDescent="0.25">
      <c r="L185" s="187"/>
      <c r="M185" s="187"/>
      <c r="O185" s="187"/>
    </row>
    <row r="186" spans="2:20" x14ac:dyDescent="0.25">
      <c r="L186" s="187"/>
      <c r="M186" s="187"/>
      <c r="O186" s="187"/>
    </row>
    <row r="188" spans="2:20" x14ac:dyDescent="0.25">
      <c r="L188" s="187"/>
      <c r="M188" s="187"/>
    </row>
    <row r="189" spans="2:20" x14ac:dyDescent="0.25">
      <c r="L189" s="187"/>
      <c r="M189" s="187"/>
      <c r="O189" s="187"/>
    </row>
    <row r="190" spans="2:20" x14ac:dyDescent="0.25">
      <c r="L190" s="187"/>
      <c r="M190" s="187"/>
      <c r="N190" s="187"/>
      <c r="O190" s="187"/>
    </row>
    <row r="191" spans="2:20" x14ac:dyDescent="0.25">
      <c r="L191" s="187"/>
      <c r="M191" s="187"/>
      <c r="O191" s="187"/>
    </row>
    <row r="192" spans="2:20" x14ac:dyDescent="0.25">
      <c r="L192" s="187"/>
      <c r="M192" s="187"/>
      <c r="O192" s="187"/>
    </row>
    <row r="193" spans="12:15" x14ac:dyDescent="0.25">
      <c r="L193" s="187"/>
      <c r="M193" s="187"/>
      <c r="N193" s="187"/>
      <c r="O193" s="187"/>
    </row>
    <row r="194" spans="12:15" x14ac:dyDescent="0.25">
      <c r="L194" s="187"/>
      <c r="M194" s="187"/>
      <c r="O194" s="187"/>
    </row>
    <row r="195" spans="12:15" x14ac:dyDescent="0.25">
      <c r="L195" s="187"/>
      <c r="M195" s="187"/>
      <c r="O195" s="187"/>
    </row>
    <row r="196" spans="12:15" x14ac:dyDescent="0.25">
      <c r="L196" s="187"/>
      <c r="M196" s="187"/>
      <c r="O196" s="187"/>
    </row>
    <row r="198" spans="12:15" x14ac:dyDescent="0.25">
      <c r="L198" s="187"/>
      <c r="M198" s="187"/>
      <c r="O198" s="187"/>
    </row>
    <row r="201" spans="12:15" x14ac:dyDescent="0.25">
      <c r="L201" s="187"/>
      <c r="M201" s="187"/>
      <c r="N201" s="187"/>
      <c r="O201" s="187"/>
    </row>
  </sheetData>
  <mergeCells count="22">
    <mergeCell ref="B2:D2"/>
    <mergeCell ref="L6:O6"/>
    <mergeCell ref="G6:G8"/>
    <mergeCell ref="L7:L8"/>
    <mergeCell ref="O7:O8"/>
    <mergeCell ref="M7:M8"/>
    <mergeCell ref="N7:N8"/>
    <mergeCell ref="H6:K6"/>
    <mergeCell ref="H7:H8"/>
    <mergeCell ref="I7:I8"/>
    <mergeCell ref="J7:J8"/>
    <mergeCell ref="K7:K8"/>
    <mergeCell ref="B6:B8"/>
    <mergeCell ref="C6:C8"/>
    <mergeCell ref="D6:D8"/>
    <mergeCell ref="E6:E8"/>
    <mergeCell ref="F6:F8"/>
    <mergeCell ref="P7:P8"/>
    <mergeCell ref="S7:S8"/>
    <mergeCell ref="P6:S6"/>
    <mergeCell ref="Q7:Q8"/>
    <mergeCell ref="R7:R8"/>
  </mergeCells>
  <pageMargins left="0.25" right="0.25" top="0.75" bottom="0.75" header="0.3" footer="0.3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247"/>
  <sheetViews>
    <sheetView zoomScale="80" zoomScaleNormal="80" workbookViewId="0">
      <selection activeCell="C26" sqref="C26"/>
    </sheetView>
  </sheetViews>
  <sheetFormatPr defaultRowHeight="15" x14ac:dyDescent="0.25"/>
  <cols>
    <col min="1" max="1" width="4.42578125" style="1" customWidth="1"/>
    <col min="2" max="2" width="9.28515625" style="1" customWidth="1"/>
    <col min="3" max="3" width="11" style="1" customWidth="1"/>
    <col min="4" max="4" width="34.5703125" style="1" customWidth="1"/>
    <col min="5" max="5" width="11.140625" style="1" customWidth="1"/>
    <col min="6" max="6" width="11.7109375" style="1" customWidth="1"/>
    <col min="7" max="7" width="10.140625" style="1" customWidth="1"/>
    <col min="8" max="10" width="11.85546875" style="1" customWidth="1"/>
    <col min="11" max="11" width="11.28515625" style="1" customWidth="1"/>
    <col min="12" max="12" width="9.140625" style="1"/>
    <col min="13" max="13" width="11.5703125" style="1" customWidth="1"/>
    <col min="14" max="14" width="11.85546875" style="1" customWidth="1"/>
    <col min="15" max="15" width="11.5703125" style="1" customWidth="1"/>
    <col min="16" max="16" width="12.7109375" style="1" customWidth="1"/>
    <col min="17" max="17" width="9.140625" style="1"/>
    <col min="18" max="18" width="11.5703125" style="1" customWidth="1"/>
    <col min="19" max="19" width="11.85546875" style="1" customWidth="1"/>
    <col min="20" max="20" width="11.5703125" style="1" customWidth="1"/>
    <col min="21" max="21" width="12.5703125" style="1" customWidth="1"/>
    <col min="22" max="22" width="9.140625" style="1"/>
    <col min="23" max="23" width="12.140625" style="1" customWidth="1"/>
    <col min="24" max="24" width="11.85546875" style="1" customWidth="1"/>
    <col min="25" max="25" width="12.140625" style="1" customWidth="1"/>
    <col min="26" max="26" width="12.28515625" style="1" customWidth="1"/>
    <col min="27" max="27" width="9.140625" style="1"/>
    <col min="28" max="28" width="11.42578125" style="1" customWidth="1"/>
    <col min="29" max="29" width="11.85546875" style="1" customWidth="1"/>
    <col min="30" max="30" width="11.42578125" style="1" customWidth="1"/>
    <col min="31" max="31" width="11.5703125" style="1" customWidth="1"/>
    <col min="32" max="32" width="9.140625" style="1"/>
    <col min="33" max="33" width="11.7109375" style="1" customWidth="1"/>
    <col min="34" max="34" width="11.85546875" style="1" customWidth="1"/>
    <col min="35" max="35" width="11.7109375" style="1" customWidth="1"/>
    <col min="36" max="36" width="11.28515625" style="1" customWidth="1"/>
    <col min="37" max="16384" width="9.140625" style="1"/>
  </cols>
  <sheetData>
    <row r="1" spans="2:41" ht="15.75" customHeight="1" x14ac:dyDescent="0.25">
      <c r="AB1" s="8"/>
      <c r="AD1" s="8"/>
      <c r="AE1" s="8"/>
      <c r="AF1" s="8" t="s">
        <v>10</v>
      </c>
      <c r="AJ1" s="8"/>
    </row>
    <row r="2" spans="2:41" ht="15.75" x14ac:dyDescent="0.25">
      <c r="AB2" s="9"/>
      <c r="AD2" s="9"/>
      <c r="AE2" s="9"/>
      <c r="AF2" s="9" t="s">
        <v>0</v>
      </c>
      <c r="AJ2" s="9"/>
    </row>
    <row r="3" spans="2:41" ht="15.75" x14ac:dyDescent="0.25">
      <c r="AB3" s="9"/>
      <c r="AD3" s="9"/>
      <c r="AE3" s="9"/>
      <c r="AF3" s="9" t="s">
        <v>3</v>
      </c>
      <c r="AJ3" s="9"/>
    </row>
    <row r="4" spans="2:41" ht="15.75" x14ac:dyDescent="0.25">
      <c r="AB4" s="9"/>
      <c r="AD4" s="9"/>
      <c r="AE4" s="9"/>
      <c r="AF4" s="9"/>
      <c r="AJ4" s="9"/>
    </row>
    <row r="5" spans="2:41" ht="15.75" x14ac:dyDescent="0.25">
      <c r="B5" s="16" t="s">
        <v>32</v>
      </c>
      <c r="AB5" s="9"/>
      <c r="AD5" s="9"/>
      <c r="AE5" s="9"/>
      <c r="AJ5" s="9"/>
    </row>
    <row r="6" spans="2:41" ht="15.75" customHeight="1" x14ac:dyDescent="0.25">
      <c r="B6" s="16" t="s">
        <v>34</v>
      </c>
      <c r="C6" s="10"/>
    </row>
    <row r="7" spans="2:41" ht="15" customHeight="1" thickBot="1" x14ac:dyDescent="0.3">
      <c r="B7" s="231" t="s">
        <v>31</v>
      </c>
      <c r="C7" s="231" t="s">
        <v>11</v>
      </c>
      <c r="D7" s="231" t="s">
        <v>12</v>
      </c>
      <c r="E7" s="231" t="s">
        <v>35</v>
      </c>
      <c r="F7" s="231" t="s">
        <v>27</v>
      </c>
      <c r="G7" s="234" t="s">
        <v>13</v>
      </c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6"/>
    </row>
    <row r="8" spans="2:41" ht="59.25" customHeight="1" x14ac:dyDescent="0.25">
      <c r="B8" s="225"/>
      <c r="C8" s="232"/>
      <c r="D8" s="232"/>
      <c r="E8" s="232"/>
      <c r="F8" s="233"/>
      <c r="G8" s="168" t="s">
        <v>21</v>
      </c>
      <c r="H8" s="169" t="s">
        <v>20</v>
      </c>
      <c r="I8" s="170" t="s">
        <v>58</v>
      </c>
      <c r="J8" s="170" t="s">
        <v>48</v>
      </c>
      <c r="K8" s="171" t="s">
        <v>42</v>
      </c>
      <c r="L8" s="168" t="s">
        <v>29</v>
      </c>
      <c r="M8" s="169" t="s">
        <v>19</v>
      </c>
      <c r="N8" s="170" t="s">
        <v>59</v>
      </c>
      <c r="O8" s="170" t="s">
        <v>49</v>
      </c>
      <c r="P8" s="171" t="s">
        <v>43</v>
      </c>
      <c r="Q8" s="168" t="s">
        <v>22</v>
      </c>
      <c r="R8" s="169" t="s">
        <v>18</v>
      </c>
      <c r="S8" s="170" t="s">
        <v>60</v>
      </c>
      <c r="T8" s="170" t="s">
        <v>50</v>
      </c>
      <c r="U8" s="171" t="s">
        <v>47</v>
      </c>
      <c r="V8" s="168" t="s">
        <v>23</v>
      </c>
      <c r="W8" s="169" t="s">
        <v>17</v>
      </c>
      <c r="X8" s="170" t="s">
        <v>61</v>
      </c>
      <c r="Y8" s="170" t="s">
        <v>51</v>
      </c>
      <c r="Z8" s="171" t="s">
        <v>44</v>
      </c>
      <c r="AA8" s="168" t="s">
        <v>24</v>
      </c>
      <c r="AB8" s="169" t="s">
        <v>16</v>
      </c>
      <c r="AC8" s="170" t="s">
        <v>62</v>
      </c>
      <c r="AD8" s="170" t="s">
        <v>52</v>
      </c>
      <c r="AE8" s="171" t="s">
        <v>45</v>
      </c>
      <c r="AF8" s="168" t="s">
        <v>25</v>
      </c>
      <c r="AG8" s="169" t="s">
        <v>15</v>
      </c>
      <c r="AH8" s="170" t="s">
        <v>63</v>
      </c>
      <c r="AI8" s="170" t="s">
        <v>53</v>
      </c>
      <c r="AJ8" s="171" t="s">
        <v>46</v>
      </c>
      <c r="AK8" s="168" t="s">
        <v>677</v>
      </c>
      <c r="AL8" s="169" t="s">
        <v>678</v>
      </c>
      <c r="AM8" s="169" t="s">
        <v>63</v>
      </c>
      <c r="AN8" s="169" t="s">
        <v>53</v>
      </c>
      <c r="AO8" s="171" t="s">
        <v>679</v>
      </c>
    </row>
    <row r="9" spans="2:41" ht="24" x14ac:dyDescent="0.25">
      <c r="B9" s="5" t="s">
        <v>4</v>
      </c>
      <c r="C9" s="6"/>
      <c r="D9" s="7" t="s">
        <v>629</v>
      </c>
      <c r="E9" s="17"/>
      <c r="F9" s="12"/>
      <c r="G9" s="13"/>
      <c r="H9" s="6"/>
      <c r="I9" s="18"/>
      <c r="J9" s="18"/>
      <c r="K9" s="14"/>
      <c r="L9" s="13"/>
      <c r="M9" s="6"/>
      <c r="N9" s="18"/>
      <c r="O9" s="18"/>
      <c r="P9" s="14"/>
      <c r="Q9" s="13"/>
      <c r="R9" s="172"/>
      <c r="S9" s="18"/>
      <c r="T9" s="173"/>
      <c r="U9" s="174"/>
      <c r="V9" s="175"/>
      <c r="W9" s="172"/>
      <c r="X9" s="18"/>
      <c r="Y9" s="173"/>
      <c r="Z9" s="174"/>
      <c r="AA9" s="175"/>
      <c r="AB9" s="6"/>
      <c r="AC9" s="18"/>
      <c r="AD9" s="18"/>
      <c r="AE9" s="14"/>
      <c r="AF9" s="175"/>
      <c r="AG9" s="172"/>
      <c r="AH9" s="18"/>
      <c r="AI9" s="173"/>
      <c r="AJ9" s="174"/>
      <c r="AK9" s="175"/>
      <c r="AL9" s="172"/>
      <c r="AM9" s="18"/>
      <c r="AN9" s="173"/>
      <c r="AO9" s="174"/>
    </row>
    <row r="10" spans="2:41" ht="24" x14ac:dyDescent="0.25">
      <c r="B10" s="5" t="s">
        <v>5</v>
      </c>
      <c r="C10" s="6"/>
      <c r="D10" s="7" t="s">
        <v>630</v>
      </c>
      <c r="E10" s="17"/>
      <c r="F10" s="12"/>
      <c r="G10" s="13"/>
      <c r="H10" s="6"/>
      <c r="I10" s="18"/>
      <c r="J10" s="18"/>
      <c r="K10" s="14"/>
      <c r="L10" s="13"/>
      <c r="M10" s="6"/>
      <c r="N10" s="18"/>
      <c r="O10" s="18"/>
      <c r="P10" s="14"/>
      <c r="Q10" s="13"/>
      <c r="R10" s="172"/>
      <c r="S10" s="18"/>
      <c r="T10" s="173"/>
      <c r="U10" s="174"/>
      <c r="V10" s="175"/>
      <c r="W10" s="172"/>
      <c r="X10" s="18"/>
      <c r="Y10" s="173"/>
      <c r="Z10" s="174"/>
      <c r="AA10" s="175"/>
      <c r="AB10" s="6"/>
      <c r="AC10" s="18"/>
      <c r="AD10" s="18"/>
      <c r="AE10" s="14"/>
      <c r="AF10" s="175"/>
      <c r="AG10" s="172"/>
      <c r="AH10" s="18"/>
      <c r="AI10" s="173"/>
      <c r="AJ10" s="174"/>
      <c r="AK10" s="175"/>
      <c r="AL10" s="172"/>
      <c r="AM10" s="18"/>
      <c r="AN10" s="173"/>
      <c r="AO10" s="174"/>
    </row>
    <row r="11" spans="2:41" ht="36" x14ac:dyDescent="0.25">
      <c r="B11" s="5" t="s">
        <v>6</v>
      </c>
      <c r="C11" s="6"/>
      <c r="D11" s="7" t="s">
        <v>631</v>
      </c>
      <c r="E11" s="17"/>
      <c r="F11" s="12"/>
      <c r="G11" s="13"/>
      <c r="H11" s="6"/>
      <c r="I11" s="18"/>
      <c r="J11" s="18"/>
      <c r="K11" s="14"/>
      <c r="L11" s="13"/>
      <c r="M11" s="6"/>
      <c r="N11" s="18"/>
      <c r="O11" s="18"/>
      <c r="P11" s="14"/>
      <c r="Q11" s="13"/>
      <c r="R11" s="172"/>
      <c r="S11" s="18"/>
      <c r="T11" s="173"/>
      <c r="U11" s="174"/>
      <c r="V11" s="175"/>
      <c r="W11" s="172"/>
      <c r="X11" s="18"/>
      <c r="Y11" s="173"/>
      <c r="Z11" s="174"/>
      <c r="AA11" s="175"/>
      <c r="AB11" s="6"/>
      <c r="AC11" s="18"/>
      <c r="AD11" s="18"/>
      <c r="AE11" s="14"/>
      <c r="AF11" s="175"/>
      <c r="AG11" s="172"/>
      <c r="AH11" s="18"/>
      <c r="AI11" s="173"/>
      <c r="AJ11" s="174"/>
      <c r="AK11" s="175"/>
      <c r="AL11" s="172"/>
      <c r="AM11" s="18"/>
      <c r="AN11" s="173"/>
      <c r="AO11" s="174"/>
    </row>
    <row r="12" spans="2:41" ht="26.25" customHeight="1" x14ac:dyDescent="0.25">
      <c r="B12" s="5" t="s">
        <v>7</v>
      </c>
      <c r="C12" s="6"/>
      <c r="D12" s="7" t="s">
        <v>632</v>
      </c>
      <c r="E12" s="17"/>
      <c r="F12" s="12"/>
      <c r="G12" s="13"/>
      <c r="H12" s="6"/>
      <c r="I12" s="18"/>
      <c r="J12" s="18"/>
      <c r="K12" s="14"/>
      <c r="L12" s="13"/>
      <c r="M12" s="6"/>
      <c r="N12" s="18"/>
      <c r="O12" s="18"/>
      <c r="P12" s="14"/>
      <c r="Q12" s="13"/>
      <c r="R12" s="172"/>
      <c r="S12" s="18"/>
      <c r="T12" s="173"/>
      <c r="U12" s="174"/>
      <c r="V12" s="175"/>
      <c r="W12" s="172"/>
      <c r="X12" s="18"/>
      <c r="Y12" s="173"/>
      <c r="Z12" s="174"/>
      <c r="AA12" s="175"/>
      <c r="AB12" s="6"/>
      <c r="AC12" s="18"/>
      <c r="AD12" s="18"/>
      <c r="AE12" s="14"/>
      <c r="AF12" s="175"/>
      <c r="AG12" s="172"/>
      <c r="AH12" s="18"/>
      <c r="AI12" s="173"/>
      <c r="AJ12" s="174"/>
      <c r="AK12" s="175"/>
      <c r="AL12" s="172"/>
      <c r="AM12" s="18"/>
      <c r="AN12" s="173"/>
      <c r="AO12" s="174"/>
    </row>
    <row r="13" spans="2:41" s="22" customFormat="1" ht="28.5" customHeight="1" x14ac:dyDescent="0.2">
      <c r="B13" s="23" t="s">
        <v>8</v>
      </c>
      <c r="C13" s="23" t="s">
        <v>558</v>
      </c>
      <c r="D13" s="23" t="s">
        <v>66</v>
      </c>
      <c r="E13" s="21" t="s">
        <v>352</v>
      </c>
      <c r="F13" s="24" t="s">
        <v>83</v>
      </c>
      <c r="G13" s="29" t="s">
        <v>73</v>
      </c>
      <c r="H13" s="23" t="s">
        <v>74</v>
      </c>
      <c r="I13" s="23">
        <v>1527</v>
      </c>
      <c r="J13" s="25">
        <v>1527</v>
      </c>
      <c r="K13" s="77">
        <v>0</v>
      </c>
      <c r="L13" s="29" t="s">
        <v>75</v>
      </c>
      <c r="M13" s="23" t="s">
        <v>76</v>
      </c>
      <c r="N13" s="23">
        <v>3</v>
      </c>
      <c r="O13" s="25">
        <v>3</v>
      </c>
      <c r="P13" s="77">
        <v>0</v>
      </c>
      <c r="Q13" s="29" t="s">
        <v>78</v>
      </c>
      <c r="R13" s="23" t="s">
        <v>79</v>
      </c>
      <c r="S13" s="23">
        <v>15</v>
      </c>
      <c r="T13" s="25">
        <v>15</v>
      </c>
      <c r="U13" s="77">
        <v>0</v>
      </c>
      <c r="V13" s="29"/>
      <c r="W13" s="23"/>
      <c r="X13" s="25"/>
      <c r="Y13" s="25"/>
      <c r="Z13" s="77"/>
      <c r="AA13" s="29"/>
      <c r="AB13" s="23"/>
      <c r="AC13" s="25"/>
      <c r="AD13" s="25"/>
      <c r="AE13" s="77"/>
      <c r="AF13" s="29"/>
      <c r="AG13" s="78"/>
      <c r="AH13" s="79"/>
      <c r="AI13" s="79"/>
      <c r="AJ13" s="80"/>
      <c r="AK13" s="29"/>
      <c r="AL13" s="78"/>
      <c r="AM13" s="79"/>
      <c r="AN13" s="79"/>
      <c r="AO13" s="80"/>
    </row>
    <row r="14" spans="2:41" s="22" customFormat="1" ht="26.25" customHeight="1" x14ac:dyDescent="0.2">
      <c r="B14" s="23" t="s">
        <v>9</v>
      </c>
      <c r="C14" s="23" t="s">
        <v>559</v>
      </c>
      <c r="D14" s="23" t="s">
        <v>67</v>
      </c>
      <c r="E14" s="21" t="s">
        <v>352</v>
      </c>
      <c r="F14" s="24" t="s">
        <v>84</v>
      </c>
      <c r="G14" s="29" t="s">
        <v>73</v>
      </c>
      <c r="H14" s="23" t="s">
        <v>74</v>
      </c>
      <c r="I14" s="23">
        <v>556</v>
      </c>
      <c r="J14" s="25">
        <v>556</v>
      </c>
      <c r="K14" s="77">
        <v>0</v>
      </c>
      <c r="L14" s="29" t="s">
        <v>77</v>
      </c>
      <c r="M14" s="23" t="s">
        <v>76</v>
      </c>
      <c r="N14" s="23">
        <v>1</v>
      </c>
      <c r="O14" s="25">
        <v>1</v>
      </c>
      <c r="P14" s="77">
        <v>0</v>
      </c>
      <c r="Q14" s="29" t="s">
        <v>80</v>
      </c>
      <c r="R14" s="23" t="s">
        <v>79</v>
      </c>
      <c r="S14" s="23">
        <v>0</v>
      </c>
      <c r="T14" s="25">
        <v>0</v>
      </c>
      <c r="U14" s="77">
        <v>0</v>
      </c>
      <c r="V14" s="29"/>
      <c r="W14" s="23"/>
      <c r="X14" s="25"/>
      <c r="Y14" s="25"/>
      <c r="Z14" s="77"/>
      <c r="AA14" s="29"/>
      <c r="AB14" s="23"/>
      <c r="AC14" s="25"/>
      <c r="AD14" s="25"/>
      <c r="AE14" s="77"/>
      <c r="AF14" s="29"/>
      <c r="AG14" s="78"/>
      <c r="AH14" s="79"/>
      <c r="AI14" s="79"/>
      <c r="AJ14" s="80"/>
      <c r="AK14" s="29"/>
      <c r="AL14" s="78"/>
      <c r="AM14" s="79"/>
      <c r="AN14" s="79"/>
      <c r="AO14" s="80"/>
    </row>
    <row r="15" spans="2:41" s="22" customFormat="1" ht="24.75" customHeight="1" x14ac:dyDescent="0.2">
      <c r="B15" s="23" t="s">
        <v>64</v>
      </c>
      <c r="C15" s="23" t="s">
        <v>560</v>
      </c>
      <c r="D15" s="23" t="s">
        <v>68</v>
      </c>
      <c r="E15" s="21" t="s">
        <v>352</v>
      </c>
      <c r="F15" s="24" t="s">
        <v>85</v>
      </c>
      <c r="G15" s="29" t="s">
        <v>73</v>
      </c>
      <c r="H15" s="23" t="s">
        <v>74</v>
      </c>
      <c r="I15" s="23">
        <v>634</v>
      </c>
      <c r="J15" s="25">
        <v>634</v>
      </c>
      <c r="K15" s="77">
        <v>0</v>
      </c>
      <c r="L15" s="29" t="s">
        <v>77</v>
      </c>
      <c r="M15" s="23" t="s">
        <v>76</v>
      </c>
      <c r="N15" s="23">
        <v>1</v>
      </c>
      <c r="O15" s="25">
        <v>1</v>
      </c>
      <c r="P15" s="77">
        <v>0</v>
      </c>
      <c r="Q15" s="29" t="s">
        <v>80</v>
      </c>
      <c r="R15" s="23" t="s">
        <v>79</v>
      </c>
      <c r="S15" s="23">
        <v>0</v>
      </c>
      <c r="T15" s="25">
        <v>0</v>
      </c>
      <c r="U15" s="77">
        <v>0</v>
      </c>
      <c r="V15" s="29"/>
      <c r="W15" s="23"/>
      <c r="X15" s="25"/>
      <c r="Y15" s="25"/>
      <c r="Z15" s="77"/>
      <c r="AA15" s="29"/>
      <c r="AB15" s="23"/>
      <c r="AC15" s="25"/>
      <c r="AD15" s="25"/>
      <c r="AE15" s="77"/>
      <c r="AF15" s="29"/>
      <c r="AG15" s="78"/>
      <c r="AH15" s="79"/>
      <c r="AI15" s="79"/>
      <c r="AJ15" s="80"/>
      <c r="AK15" s="29"/>
      <c r="AL15" s="78"/>
      <c r="AM15" s="79"/>
      <c r="AN15" s="79"/>
      <c r="AO15" s="80"/>
    </row>
    <row r="16" spans="2:41" s="22" customFormat="1" ht="37.5" customHeight="1" x14ac:dyDescent="0.2">
      <c r="B16" s="23" t="s">
        <v>65</v>
      </c>
      <c r="C16" s="23" t="s">
        <v>561</v>
      </c>
      <c r="D16" s="23" t="s">
        <v>69</v>
      </c>
      <c r="E16" s="21" t="s">
        <v>352</v>
      </c>
      <c r="F16" s="24" t="s">
        <v>86</v>
      </c>
      <c r="G16" s="38" t="s">
        <v>73</v>
      </c>
      <c r="H16" s="39" t="s">
        <v>74</v>
      </c>
      <c r="I16" s="39">
        <v>280</v>
      </c>
      <c r="J16" s="81">
        <v>280</v>
      </c>
      <c r="K16" s="200">
        <v>0</v>
      </c>
      <c r="L16" s="29" t="s">
        <v>77</v>
      </c>
      <c r="M16" s="23" t="s">
        <v>76</v>
      </c>
      <c r="N16" s="23">
        <v>1</v>
      </c>
      <c r="O16" s="25">
        <v>1</v>
      </c>
      <c r="P16" s="77">
        <v>0</v>
      </c>
      <c r="Q16" s="29" t="s">
        <v>80</v>
      </c>
      <c r="R16" s="23" t="s">
        <v>79</v>
      </c>
      <c r="S16" s="23">
        <v>55</v>
      </c>
      <c r="T16" s="25">
        <v>55</v>
      </c>
      <c r="U16" s="77">
        <v>0</v>
      </c>
      <c r="V16" s="29"/>
      <c r="W16" s="23"/>
      <c r="X16" s="25"/>
      <c r="Y16" s="25"/>
      <c r="Z16" s="77"/>
      <c r="AA16" s="29"/>
      <c r="AB16" s="23"/>
      <c r="AC16" s="25"/>
      <c r="AD16" s="25"/>
      <c r="AE16" s="77"/>
      <c r="AF16" s="29"/>
      <c r="AG16" s="78"/>
      <c r="AH16" s="79"/>
      <c r="AI16" s="79"/>
      <c r="AJ16" s="80"/>
      <c r="AK16" s="29"/>
      <c r="AL16" s="78"/>
      <c r="AM16" s="79"/>
      <c r="AN16" s="79"/>
      <c r="AO16" s="80"/>
    </row>
    <row r="17" spans="2:41" s="22" customFormat="1" ht="27" customHeight="1" x14ac:dyDescent="0.2">
      <c r="B17" s="82" t="s">
        <v>87</v>
      </c>
      <c r="C17" s="27"/>
      <c r="D17" s="31" t="s">
        <v>633</v>
      </c>
      <c r="E17" s="41"/>
      <c r="F17" s="26"/>
      <c r="G17" s="30"/>
      <c r="H17" s="27"/>
      <c r="I17" s="28"/>
      <c r="J17" s="28"/>
      <c r="K17" s="52"/>
      <c r="L17" s="30"/>
      <c r="M17" s="27"/>
      <c r="N17" s="28"/>
      <c r="O17" s="28"/>
      <c r="P17" s="52"/>
      <c r="Q17" s="30"/>
      <c r="R17" s="27"/>
      <c r="S17" s="28"/>
      <c r="T17" s="28"/>
      <c r="U17" s="52"/>
      <c r="V17" s="30"/>
      <c r="W17" s="27"/>
      <c r="X17" s="28"/>
      <c r="Y17" s="28"/>
      <c r="Z17" s="52"/>
      <c r="AA17" s="30"/>
      <c r="AB17" s="27"/>
      <c r="AC17" s="28"/>
      <c r="AD17" s="28"/>
      <c r="AE17" s="52"/>
      <c r="AF17" s="30"/>
      <c r="AG17" s="83"/>
      <c r="AH17" s="84"/>
      <c r="AI17" s="84"/>
      <c r="AJ17" s="85"/>
      <c r="AK17" s="30"/>
      <c r="AL17" s="83"/>
      <c r="AM17" s="84"/>
      <c r="AN17" s="84"/>
      <c r="AO17" s="85"/>
    </row>
    <row r="18" spans="2:41" ht="24" x14ac:dyDescent="0.25">
      <c r="B18" s="5" t="s">
        <v>88</v>
      </c>
      <c r="C18" s="6"/>
      <c r="D18" s="7" t="s">
        <v>637</v>
      </c>
      <c r="E18" s="17"/>
      <c r="F18" s="12"/>
      <c r="G18" s="13"/>
      <c r="H18" s="6"/>
      <c r="I18" s="18"/>
      <c r="J18" s="18"/>
      <c r="K18" s="14"/>
      <c r="L18" s="13"/>
      <c r="M18" s="6"/>
      <c r="N18" s="18"/>
      <c r="O18" s="18"/>
      <c r="P18" s="14"/>
      <c r="Q18" s="13"/>
      <c r="R18" s="6"/>
      <c r="S18" s="18"/>
      <c r="T18" s="18"/>
      <c r="U18" s="14"/>
      <c r="V18" s="13"/>
      <c r="W18" s="6"/>
      <c r="X18" s="18"/>
      <c r="Y18" s="18"/>
      <c r="Z18" s="14"/>
      <c r="AA18" s="13"/>
      <c r="AB18" s="6"/>
      <c r="AC18" s="18"/>
      <c r="AD18" s="18"/>
      <c r="AE18" s="14"/>
      <c r="AF18" s="13"/>
      <c r="AG18" s="86"/>
      <c r="AH18" s="18"/>
      <c r="AI18" s="87"/>
      <c r="AJ18" s="88"/>
      <c r="AK18" s="13"/>
      <c r="AL18" s="86"/>
      <c r="AM18" s="18"/>
      <c r="AN18" s="87"/>
      <c r="AO18" s="88"/>
    </row>
    <row r="19" spans="2:41" ht="24.75" customHeight="1" x14ac:dyDescent="0.25">
      <c r="B19" s="23" t="s">
        <v>89</v>
      </c>
      <c r="C19" s="23" t="s">
        <v>562</v>
      </c>
      <c r="D19" s="21" t="s">
        <v>91</v>
      </c>
      <c r="E19" s="21" t="s">
        <v>352</v>
      </c>
      <c r="F19" s="25" t="s">
        <v>93</v>
      </c>
      <c r="G19" s="29" t="s">
        <v>73</v>
      </c>
      <c r="H19" s="23" t="s">
        <v>74</v>
      </c>
      <c r="I19" s="23">
        <v>365</v>
      </c>
      <c r="J19" s="19">
        <v>365</v>
      </c>
      <c r="K19" s="15">
        <v>0</v>
      </c>
      <c r="L19" s="29" t="s">
        <v>95</v>
      </c>
      <c r="M19" s="23" t="s">
        <v>96</v>
      </c>
      <c r="N19" s="23">
        <v>2</v>
      </c>
      <c r="O19" s="19">
        <v>2</v>
      </c>
      <c r="P19" s="15">
        <v>0</v>
      </c>
      <c r="Q19" s="29" t="s">
        <v>80</v>
      </c>
      <c r="R19" s="23" t="s">
        <v>79</v>
      </c>
      <c r="S19" s="23">
        <v>34</v>
      </c>
      <c r="T19" s="19">
        <v>34</v>
      </c>
      <c r="U19" s="15">
        <v>0</v>
      </c>
      <c r="V19" s="29" t="s">
        <v>97</v>
      </c>
      <c r="W19" s="23" t="s">
        <v>98</v>
      </c>
      <c r="X19" s="23">
        <v>5</v>
      </c>
      <c r="Y19" s="23">
        <v>5</v>
      </c>
      <c r="Z19" s="77">
        <v>0</v>
      </c>
      <c r="AA19" s="29"/>
      <c r="AB19" s="11" t="s">
        <v>556</v>
      </c>
      <c r="AC19" s="11" t="s">
        <v>557</v>
      </c>
      <c r="AD19" s="11">
        <v>66</v>
      </c>
      <c r="AE19" s="15">
        <v>66</v>
      </c>
      <c r="AF19" s="65">
        <v>0</v>
      </c>
      <c r="AG19" s="89"/>
      <c r="AH19" s="19"/>
      <c r="AI19" s="90"/>
      <c r="AJ19" s="91"/>
      <c r="AK19" s="65"/>
      <c r="AL19" s="89"/>
      <c r="AM19" s="19"/>
      <c r="AN19" s="90"/>
      <c r="AO19" s="91"/>
    </row>
    <row r="20" spans="2:41" ht="36" customHeight="1" x14ac:dyDescent="0.25">
      <c r="B20" s="23" t="s">
        <v>90</v>
      </c>
      <c r="C20" s="23" t="s">
        <v>563</v>
      </c>
      <c r="D20" s="21" t="s">
        <v>92</v>
      </c>
      <c r="E20" s="21" t="s">
        <v>352</v>
      </c>
      <c r="F20" s="25" t="s">
        <v>94</v>
      </c>
      <c r="G20" s="29" t="s">
        <v>73</v>
      </c>
      <c r="H20" s="23" t="s">
        <v>74</v>
      </c>
      <c r="I20" s="23">
        <v>353</v>
      </c>
      <c r="J20" s="25">
        <v>353</v>
      </c>
      <c r="K20" s="77">
        <v>0</v>
      </c>
      <c r="L20" s="29" t="s">
        <v>95</v>
      </c>
      <c r="M20" s="23" t="s">
        <v>96</v>
      </c>
      <c r="N20" s="23">
        <v>2</v>
      </c>
      <c r="O20" s="25">
        <v>2</v>
      </c>
      <c r="P20" s="77">
        <v>0</v>
      </c>
      <c r="Q20" s="29" t="s">
        <v>80</v>
      </c>
      <c r="R20" s="23" t="s">
        <v>79</v>
      </c>
      <c r="S20" s="23">
        <v>32</v>
      </c>
      <c r="T20" s="25">
        <v>32</v>
      </c>
      <c r="U20" s="77">
        <v>0</v>
      </c>
      <c r="V20" s="29" t="s">
        <v>97</v>
      </c>
      <c r="W20" s="23" t="s">
        <v>98</v>
      </c>
      <c r="X20" s="23">
        <v>4</v>
      </c>
      <c r="Y20" s="23">
        <v>4</v>
      </c>
      <c r="Z20" s="77">
        <v>0</v>
      </c>
      <c r="AA20" s="29"/>
      <c r="AB20" s="11" t="s">
        <v>556</v>
      </c>
      <c r="AC20" s="11" t="s">
        <v>557</v>
      </c>
      <c r="AD20" s="11">
        <v>35</v>
      </c>
      <c r="AE20" s="77">
        <v>35</v>
      </c>
      <c r="AF20" s="29">
        <v>0</v>
      </c>
      <c r="AG20" s="78"/>
      <c r="AH20" s="79"/>
      <c r="AI20" s="79"/>
      <c r="AJ20" s="80"/>
      <c r="AK20" s="29"/>
      <c r="AL20" s="78"/>
      <c r="AM20" s="79"/>
      <c r="AN20" s="79"/>
      <c r="AO20" s="80"/>
    </row>
    <row r="21" spans="2:41" ht="24" x14ac:dyDescent="0.25">
      <c r="B21" s="82" t="s">
        <v>99</v>
      </c>
      <c r="C21" s="27"/>
      <c r="D21" s="31" t="s">
        <v>638</v>
      </c>
      <c r="E21" s="41"/>
      <c r="F21" s="26"/>
      <c r="G21" s="30"/>
      <c r="H21" s="27"/>
      <c r="I21" s="28"/>
      <c r="J21" s="28"/>
      <c r="K21" s="52"/>
      <c r="L21" s="30"/>
      <c r="M21" s="27"/>
      <c r="N21" s="28"/>
      <c r="O21" s="28"/>
      <c r="P21" s="52"/>
      <c r="Q21" s="30"/>
      <c r="R21" s="27"/>
      <c r="S21" s="28"/>
      <c r="T21" s="28"/>
      <c r="U21" s="52"/>
      <c r="V21" s="30"/>
      <c r="W21" s="27"/>
      <c r="X21" s="28"/>
      <c r="Y21" s="28"/>
      <c r="Z21" s="52"/>
      <c r="AA21" s="30"/>
      <c r="AB21" s="27"/>
      <c r="AC21" s="28"/>
      <c r="AD21" s="28"/>
      <c r="AE21" s="52"/>
      <c r="AF21" s="30"/>
      <c r="AG21" s="83"/>
      <c r="AH21" s="84"/>
      <c r="AI21" s="84"/>
      <c r="AJ21" s="85"/>
      <c r="AK21" s="30"/>
      <c r="AL21" s="83"/>
      <c r="AM21" s="84"/>
      <c r="AN21" s="84"/>
      <c r="AO21" s="85"/>
    </row>
    <row r="22" spans="2:41" ht="36.75" customHeight="1" x14ac:dyDescent="0.25">
      <c r="B22" s="5" t="s">
        <v>100</v>
      </c>
      <c r="C22" s="6"/>
      <c r="D22" s="7" t="s">
        <v>639</v>
      </c>
      <c r="E22" s="17"/>
      <c r="F22" s="12"/>
      <c r="G22" s="13"/>
      <c r="H22" s="6"/>
      <c r="I22" s="18"/>
      <c r="J22" s="18"/>
      <c r="K22" s="14"/>
      <c r="L22" s="13"/>
      <c r="M22" s="6"/>
      <c r="N22" s="18"/>
      <c r="O22" s="18"/>
      <c r="P22" s="14"/>
      <c r="Q22" s="13"/>
      <c r="R22" s="6"/>
      <c r="S22" s="18"/>
      <c r="T22" s="18"/>
      <c r="U22" s="14"/>
      <c r="V22" s="13"/>
      <c r="W22" s="6"/>
      <c r="X22" s="18"/>
      <c r="Y22" s="18"/>
      <c r="Z22" s="14"/>
      <c r="AA22" s="13"/>
      <c r="AB22" s="6"/>
      <c r="AC22" s="18"/>
      <c r="AD22" s="18"/>
      <c r="AE22" s="14"/>
      <c r="AF22" s="13"/>
      <c r="AG22" s="86"/>
      <c r="AH22" s="18"/>
      <c r="AI22" s="87"/>
      <c r="AJ22" s="88"/>
      <c r="AK22" s="13"/>
      <c r="AL22" s="86"/>
      <c r="AM22" s="18"/>
      <c r="AN22" s="87"/>
      <c r="AO22" s="88"/>
    </row>
    <row r="23" spans="2:41" ht="27" customHeight="1" x14ac:dyDescent="0.25">
      <c r="B23" s="23" t="s">
        <v>101</v>
      </c>
      <c r="C23" s="23" t="s">
        <v>564</v>
      </c>
      <c r="D23" s="21" t="s">
        <v>105</v>
      </c>
      <c r="E23" s="21" t="s">
        <v>352</v>
      </c>
      <c r="F23" s="25" t="s">
        <v>109</v>
      </c>
      <c r="G23" s="29" t="s">
        <v>114</v>
      </c>
      <c r="H23" s="23" t="s">
        <v>115</v>
      </c>
      <c r="I23" s="23">
        <v>3</v>
      </c>
      <c r="J23" s="92">
        <v>3</v>
      </c>
      <c r="K23" s="93">
        <v>0</v>
      </c>
      <c r="L23" s="29" t="s">
        <v>73</v>
      </c>
      <c r="M23" s="23" t="s">
        <v>74</v>
      </c>
      <c r="N23" s="23">
        <v>1050</v>
      </c>
      <c r="O23" s="92">
        <v>1050</v>
      </c>
      <c r="P23" s="93">
        <v>0</v>
      </c>
      <c r="Q23" s="32"/>
      <c r="R23" s="33"/>
      <c r="S23" s="92"/>
      <c r="T23" s="92"/>
      <c r="U23" s="93"/>
      <c r="V23" s="32"/>
      <c r="W23" s="33"/>
      <c r="X23" s="92"/>
      <c r="Y23" s="92"/>
      <c r="Z23" s="93"/>
      <c r="AA23" s="32"/>
      <c r="AB23" s="33"/>
      <c r="AC23" s="92"/>
      <c r="AD23" s="92"/>
      <c r="AE23" s="93"/>
      <c r="AF23" s="32"/>
      <c r="AG23" s="94"/>
      <c r="AH23" s="95"/>
      <c r="AI23" s="95"/>
      <c r="AJ23" s="96"/>
      <c r="AK23" s="32"/>
      <c r="AL23" s="94"/>
      <c r="AM23" s="95"/>
      <c r="AN23" s="95"/>
      <c r="AO23" s="96"/>
    </row>
    <row r="24" spans="2:41" ht="24.75" customHeight="1" x14ac:dyDescent="0.25">
      <c r="B24" s="23" t="s">
        <v>102</v>
      </c>
      <c r="C24" s="23" t="s">
        <v>565</v>
      </c>
      <c r="D24" s="21" t="s">
        <v>106</v>
      </c>
      <c r="E24" s="21" t="s">
        <v>352</v>
      </c>
      <c r="F24" s="25" t="s">
        <v>110</v>
      </c>
      <c r="G24" s="29" t="s">
        <v>114</v>
      </c>
      <c r="H24" s="23" t="s">
        <v>115</v>
      </c>
      <c r="I24" s="23">
        <v>2</v>
      </c>
      <c r="J24" s="92">
        <v>2</v>
      </c>
      <c r="K24" s="93">
        <v>0</v>
      </c>
      <c r="L24" s="29" t="s">
        <v>73</v>
      </c>
      <c r="M24" s="23" t="s">
        <v>74</v>
      </c>
      <c r="N24" s="23">
        <v>745</v>
      </c>
      <c r="O24" s="92">
        <v>745</v>
      </c>
      <c r="P24" s="93">
        <v>0</v>
      </c>
      <c r="Q24" s="32"/>
      <c r="R24" s="33"/>
      <c r="S24" s="92"/>
      <c r="T24" s="92"/>
      <c r="U24" s="93"/>
      <c r="V24" s="32"/>
      <c r="W24" s="33"/>
      <c r="X24" s="92"/>
      <c r="Y24" s="92"/>
      <c r="Z24" s="93"/>
      <c r="AA24" s="32"/>
      <c r="AB24" s="33"/>
      <c r="AC24" s="92"/>
      <c r="AD24" s="92"/>
      <c r="AE24" s="93"/>
      <c r="AF24" s="32"/>
      <c r="AG24" s="94"/>
      <c r="AH24" s="95"/>
      <c r="AI24" s="95"/>
      <c r="AJ24" s="96"/>
      <c r="AK24" s="32"/>
      <c r="AL24" s="94"/>
      <c r="AM24" s="95"/>
      <c r="AN24" s="95"/>
      <c r="AO24" s="96"/>
    </row>
    <row r="25" spans="2:41" ht="34.5" customHeight="1" x14ac:dyDescent="0.25">
      <c r="B25" s="23" t="s">
        <v>103</v>
      </c>
      <c r="C25" s="23" t="s">
        <v>566</v>
      </c>
      <c r="D25" s="21" t="s">
        <v>107</v>
      </c>
      <c r="E25" s="21" t="s">
        <v>352</v>
      </c>
      <c r="F25" s="25" t="s">
        <v>111</v>
      </c>
      <c r="G25" s="29" t="s">
        <v>114</v>
      </c>
      <c r="H25" s="23" t="s">
        <v>115</v>
      </c>
      <c r="I25" s="23">
        <v>1</v>
      </c>
      <c r="J25" s="92">
        <v>1</v>
      </c>
      <c r="K25" s="93">
        <v>1</v>
      </c>
      <c r="L25" s="29" t="s">
        <v>73</v>
      </c>
      <c r="M25" s="23" t="s">
        <v>74</v>
      </c>
      <c r="N25" s="23">
        <v>150</v>
      </c>
      <c r="O25" s="92">
        <v>150</v>
      </c>
      <c r="P25" s="93">
        <v>150</v>
      </c>
      <c r="Q25" s="32"/>
      <c r="R25" s="33"/>
      <c r="S25" s="92"/>
      <c r="T25" s="92"/>
      <c r="U25" s="93"/>
      <c r="V25" s="32"/>
      <c r="W25" s="33"/>
      <c r="X25" s="92"/>
      <c r="Y25" s="92"/>
      <c r="Z25" s="93"/>
      <c r="AA25" s="32"/>
      <c r="AB25" s="33"/>
      <c r="AC25" s="92"/>
      <c r="AD25" s="92"/>
      <c r="AE25" s="93"/>
      <c r="AF25" s="32"/>
      <c r="AG25" s="94"/>
      <c r="AH25" s="95"/>
      <c r="AI25" s="95"/>
      <c r="AJ25" s="96"/>
      <c r="AK25" s="32"/>
      <c r="AL25" s="94"/>
      <c r="AM25" s="95"/>
      <c r="AN25" s="95"/>
      <c r="AO25" s="96"/>
    </row>
    <row r="26" spans="2:41" ht="38.25" customHeight="1" x14ac:dyDescent="0.25">
      <c r="B26" s="23" t="s">
        <v>104</v>
      </c>
      <c r="C26" s="23" t="s">
        <v>567</v>
      </c>
      <c r="D26" s="21" t="s">
        <v>108</v>
      </c>
      <c r="E26" s="21" t="s">
        <v>352</v>
      </c>
      <c r="F26" s="25" t="s">
        <v>112</v>
      </c>
      <c r="G26" s="29" t="s">
        <v>114</v>
      </c>
      <c r="H26" s="23" t="s">
        <v>115</v>
      </c>
      <c r="I26" s="23">
        <v>2</v>
      </c>
      <c r="J26" s="92">
        <v>2</v>
      </c>
      <c r="K26" s="93">
        <v>0</v>
      </c>
      <c r="L26" s="29" t="s">
        <v>73</v>
      </c>
      <c r="M26" s="23" t="s">
        <v>74</v>
      </c>
      <c r="N26" s="23">
        <v>530</v>
      </c>
      <c r="O26" s="92">
        <v>530</v>
      </c>
      <c r="P26" s="93">
        <v>0</v>
      </c>
      <c r="Q26" s="32"/>
      <c r="R26" s="33"/>
      <c r="S26" s="92"/>
      <c r="T26" s="92"/>
      <c r="U26" s="93"/>
      <c r="V26" s="32"/>
      <c r="W26" s="33"/>
      <c r="X26" s="92"/>
      <c r="Y26" s="92"/>
      <c r="Z26" s="93"/>
      <c r="AA26" s="32"/>
      <c r="AB26" s="33"/>
      <c r="AC26" s="92"/>
      <c r="AD26" s="92"/>
      <c r="AE26" s="93"/>
      <c r="AF26" s="32"/>
      <c r="AG26" s="94"/>
      <c r="AH26" s="95"/>
      <c r="AI26" s="95"/>
      <c r="AJ26" s="96"/>
      <c r="AK26" s="32"/>
      <c r="AL26" s="94"/>
      <c r="AM26" s="95"/>
      <c r="AN26" s="95"/>
      <c r="AO26" s="96"/>
    </row>
    <row r="27" spans="2:41" ht="38.25" customHeight="1" x14ac:dyDescent="0.25">
      <c r="B27" s="23" t="s">
        <v>739</v>
      </c>
      <c r="C27" s="11" t="s">
        <v>740</v>
      </c>
      <c r="D27" s="21" t="s">
        <v>741</v>
      </c>
      <c r="E27" s="21" t="s">
        <v>352</v>
      </c>
      <c r="F27" s="19"/>
      <c r="G27" s="29" t="s">
        <v>114</v>
      </c>
      <c r="H27" s="23" t="s">
        <v>115</v>
      </c>
      <c r="I27" s="77">
        <v>1</v>
      </c>
      <c r="J27" s="92">
        <v>0</v>
      </c>
      <c r="K27" s="93">
        <v>0</v>
      </c>
      <c r="L27" s="29" t="s">
        <v>73</v>
      </c>
      <c r="M27" s="23" t="s">
        <v>74</v>
      </c>
      <c r="N27" s="77">
        <v>500</v>
      </c>
      <c r="O27" s="92">
        <v>0</v>
      </c>
      <c r="P27" s="93">
        <v>0</v>
      </c>
      <c r="Q27" s="32"/>
      <c r="R27" s="33"/>
      <c r="S27" s="92"/>
      <c r="T27" s="92"/>
      <c r="U27" s="93"/>
      <c r="V27" s="32"/>
      <c r="W27" s="33"/>
      <c r="X27" s="92"/>
      <c r="Y27" s="92"/>
      <c r="Z27" s="93"/>
      <c r="AA27" s="32"/>
      <c r="AB27" s="33"/>
      <c r="AC27" s="92"/>
      <c r="AD27" s="92"/>
      <c r="AE27" s="93"/>
      <c r="AF27" s="32"/>
      <c r="AG27" s="94"/>
      <c r="AH27" s="95"/>
      <c r="AI27" s="95"/>
      <c r="AJ27" s="96"/>
      <c r="AK27" s="32"/>
      <c r="AL27" s="94"/>
      <c r="AM27" s="95"/>
      <c r="AN27" s="95"/>
      <c r="AO27" s="96"/>
    </row>
    <row r="28" spans="2:41" x14ac:dyDescent="0.25">
      <c r="B28" s="5" t="s">
        <v>117</v>
      </c>
      <c r="C28" s="6"/>
      <c r="D28" s="7" t="s">
        <v>640</v>
      </c>
      <c r="E28" s="17"/>
      <c r="F28" s="12"/>
      <c r="G28" s="13"/>
      <c r="H28" s="6"/>
      <c r="I28" s="18"/>
      <c r="J28" s="18"/>
      <c r="K28" s="14"/>
      <c r="L28" s="13"/>
      <c r="M28" s="6"/>
      <c r="N28" s="18"/>
      <c r="O28" s="18"/>
      <c r="P28" s="14"/>
      <c r="Q28" s="13"/>
      <c r="R28" s="6"/>
      <c r="S28" s="18"/>
      <c r="T28" s="18"/>
      <c r="U28" s="14"/>
      <c r="V28" s="13"/>
      <c r="W28" s="6"/>
      <c r="X28" s="18"/>
      <c r="Y28" s="18"/>
      <c r="Z28" s="14"/>
      <c r="AA28" s="13"/>
      <c r="AB28" s="6"/>
      <c r="AC28" s="18"/>
      <c r="AD28" s="18"/>
      <c r="AE28" s="14"/>
      <c r="AF28" s="13"/>
      <c r="AG28" s="86"/>
      <c r="AH28" s="18"/>
      <c r="AI28" s="87"/>
      <c r="AJ28" s="88"/>
      <c r="AK28" s="13"/>
      <c r="AL28" s="86"/>
      <c r="AM28" s="18"/>
      <c r="AN28" s="87"/>
      <c r="AO28" s="88"/>
    </row>
    <row r="29" spans="2:41" ht="72" x14ac:dyDescent="0.25">
      <c r="B29" s="82" t="s">
        <v>118</v>
      </c>
      <c r="C29" s="27"/>
      <c r="D29" s="7" t="s">
        <v>641</v>
      </c>
      <c r="E29" s="17"/>
      <c r="F29" s="12"/>
      <c r="G29" s="13"/>
      <c r="H29" s="6"/>
      <c r="I29" s="18"/>
      <c r="J29" s="18"/>
      <c r="K29" s="14"/>
      <c r="L29" s="13"/>
      <c r="M29" s="6"/>
      <c r="N29" s="18"/>
      <c r="O29" s="18"/>
      <c r="P29" s="14"/>
      <c r="Q29" s="13"/>
      <c r="R29" s="6"/>
      <c r="S29" s="18"/>
      <c r="T29" s="18"/>
      <c r="U29" s="14"/>
      <c r="V29" s="13"/>
      <c r="W29" s="6"/>
      <c r="X29" s="18"/>
      <c r="Y29" s="18"/>
      <c r="Z29" s="14"/>
      <c r="AA29" s="13"/>
      <c r="AB29" s="6"/>
      <c r="AC29" s="18"/>
      <c r="AD29" s="18"/>
      <c r="AE29" s="14"/>
      <c r="AF29" s="13"/>
      <c r="AG29" s="86"/>
      <c r="AH29" s="18"/>
      <c r="AI29" s="87"/>
      <c r="AJ29" s="88"/>
      <c r="AK29" s="13"/>
      <c r="AL29" s="86"/>
      <c r="AM29" s="18"/>
      <c r="AN29" s="87"/>
      <c r="AO29" s="88"/>
    </row>
    <row r="30" spans="2:41" ht="36" x14ac:dyDescent="0.25">
      <c r="B30" s="5" t="s">
        <v>119</v>
      </c>
      <c r="C30" s="6"/>
      <c r="D30" s="7" t="s">
        <v>642</v>
      </c>
      <c r="E30" s="17"/>
      <c r="F30" s="12"/>
      <c r="G30" s="13"/>
      <c r="H30" s="6"/>
      <c r="I30" s="18"/>
      <c r="J30" s="18"/>
      <c r="K30" s="14"/>
      <c r="L30" s="13"/>
      <c r="M30" s="6"/>
      <c r="N30" s="18"/>
      <c r="O30" s="18"/>
      <c r="P30" s="14"/>
      <c r="Q30" s="13"/>
      <c r="R30" s="6"/>
      <c r="S30" s="18"/>
      <c r="T30" s="18"/>
      <c r="U30" s="14"/>
      <c r="V30" s="13"/>
      <c r="W30" s="6"/>
      <c r="X30" s="18"/>
      <c r="Y30" s="18"/>
      <c r="Z30" s="14"/>
      <c r="AA30" s="13"/>
      <c r="AB30" s="6"/>
      <c r="AC30" s="18"/>
      <c r="AD30" s="18"/>
      <c r="AE30" s="14"/>
      <c r="AF30" s="13"/>
      <c r="AG30" s="86"/>
      <c r="AH30" s="18"/>
      <c r="AI30" s="87"/>
      <c r="AJ30" s="88"/>
      <c r="AK30" s="13"/>
      <c r="AL30" s="86"/>
      <c r="AM30" s="18"/>
      <c r="AN30" s="87"/>
      <c r="AO30" s="88"/>
    </row>
    <row r="31" spans="2:41" ht="61.5" customHeight="1" x14ac:dyDescent="0.25">
      <c r="B31" s="23" t="s">
        <v>120</v>
      </c>
      <c r="C31" s="23" t="s">
        <v>568</v>
      </c>
      <c r="D31" s="21" t="s">
        <v>130</v>
      </c>
      <c r="E31" s="21" t="s">
        <v>352</v>
      </c>
      <c r="F31" s="25" t="s">
        <v>157</v>
      </c>
      <c r="G31" s="29" t="s">
        <v>149</v>
      </c>
      <c r="H31" s="23" t="s">
        <v>150</v>
      </c>
      <c r="I31" s="23">
        <v>3</v>
      </c>
      <c r="J31" s="92">
        <v>3</v>
      </c>
      <c r="K31" s="93">
        <v>0</v>
      </c>
      <c r="L31" s="29" t="s">
        <v>153</v>
      </c>
      <c r="M31" s="23" t="s">
        <v>154</v>
      </c>
      <c r="N31" s="23">
        <v>13838</v>
      </c>
      <c r="O31" s="92">
        <v>13838</v>
      </c>
      <c r="P31" s="93">
        <v>0</v>
      </c>
      <c r="Q31" s="32"/>
      <c r="R31" s="33"/>
      <c r="S31" s="92"/>
      <c r="T31" s="92"/>
      <c r="U31" s="93"/>
      <c r="V31" s="32"/>
      <c r="W31" s="33"/>
      <c r="X31" s="92"/>
      <c r="Y31" s="92"/>
      <c r="Z31" s="93"/>
      <c r="AA31" s="32"/>
      <c r="AB31" s="33"/>
      <c r="AC31" s="92"/>
      <c r="AD31" s="92"/>
      <c r="AE31" s="93"/>
      <c r="AF31" s="32"/>
      <c r="AG31" s="94"/>
      <c r="AH31" s="95"/>
      <c r="AI31" s="95"/>
      <c r="AJ31" s="96"/>
      <c r="AK31" s="32"/>
      <c r="AL31" s="94"/>
      <c r="AM31" s="95"/>
      <c r="AN31" s="95"/>
      <c r="AO31" s="96"/>
    </row>
    <row r="32" spans="2:41" ht="48.75" customHeight="1" x14ac:dyDescent="0.25">
      <c r="B32" s="23" t="s">
        <v>121</v>
      </c>
      <c r="C32" s="23" t="s">
        <v>569</v>
      </c>
      <c r="D32" s="21" t="s">
        <v>132</v>
      </c>
      <c r="E32" s="21" t="s">
        <v>352</v>
      </c>
      <c r="F32" s="25" t="s">
        <v>158</v>
      </c>
      <c r="G32" s="29" t="s">
        <v>149</v>
      </c>
      <c r="H32" s="23" t="s">
        <v>150</v>
      </c>
      <c r="I32" s="23">
        <v>3</v>
      </c>
      <c r="J32" s="92">
        <v>3</v>
      </c>
      <c r="K32" s="93">
        <v>0</v>
      </c>
      <c r="L32" s="29" t="s">
        <v>153</v>
      </c>
      <c r="M32" s="23" t="s">
        <v>154</v>
      </c>
      <c r="N32" s="23">
        <v>10399</v>
      </c>
      <c r="O32" s="92">
        <v>10399</v>
      </c>
      <c r="P32" s="93">
        <v>0</v>
      </c>
      <c r="Q32" s="32"/>
      <c r="R32" s="33"/>
      <c r="S32" s="92"/>
      <c r="T32" s="92"/>
      <c r="U32" s="93"/>
      <c r="V32" s="32"/>
      <c r="W32" s="33"/>
      <c r="X32" s="92"/>
      <c r="Y32" s="92"/>
      <c r="Z32" s="93"/>
      <c r="AA32" s="32"/>
      <c r="AB32" s="33"/>
      <c r="AC32" s="92"/>
      <c r="AD32" s="92"/>
      <c r="AE32" s="93"/>
      <c r="AF32" s="32"/>
      <c r="AG32" s="94"/>
      <c r="AH32" s="95"/>
      <c r="AI32" s="95"/>
      <c r="AJ32" s="96"/>
      <c r="AK32" s="32"/>
      <c r="AL32" s="94"/>
      <c r="AM32" s="95"/>
      <c r="AN32" s="95"/>
      <c r="AO32" s="96"/>
    </row>
    <row r="33" spans="2:41" ht="49.5" customHeight="1" x14ac:dyDescent="0.25">
      <c r="B33" s="23" t="s">
        <v>122</v>
      </c>
      <c r="C33" s="23" t="s">
        <v>570</v>
      </c>
      <c r="D33" s="21" t="s">
        <v>134</v>
      </c>
      <c r="E33" s="21" t="s">
        <v>352</v>
      </c>
      <c r="F33" s="25" t="s">
        <v>159</v>
      </c>
      <c r="G33" s="32" t="s">
        <v>149</v>
      </c>
      <c r="H33" s="33" t="s">
        <v>150</v>
      </c>
      <c r="I33" s="33">
        <v>3</v>
      </c>
      <c r="J33" s="92">
        <v>3</v>
      </c>
      <c r="K33" s="93">
        <v>3</v>
      </c>
      <c r="L33" s="32" t="s">
        <v>153</v>
      </c>
      <c r="M33" s="33" t="s">
        <v>154</v>
      </c>
      <c r="N33" s="33">
        <v>3073</v>
      </c>
      <c r="O33" s="92">
        <v>3073</v>
      </c>
      <c r="P33" s="93">
        <v>3090</v>
      </c>
      <c r="Q33" s="32"/>
      <c r="R33" s="33"/>
      <c r="S33" s="92"/>
      <c r="T33" s="92"/>
      <c r="U33" s="93"/>
      <c r="V33" s="32"/>
      <c r="W33" s="33"/>
      <c r="X33" s="92"/>
      <c r="Y33" s="92"/>
      <c r="Z33" s="93"/>
      <c r="AA33" s="32"/>
      <c r="AB33" s="33"/>
      <c r="AC33" s="92"/>
      <c r="AD33" s="92"/>
      <c r="AE33" s="93"/>
      <c r="AF33" s="32"/>
      <c r="AG33" s="94"/>
      <c r="AH33" s="95"/>
      <c r="AI33" s="95"/>
      <c r="AJ33" s="96"/>
      <c r="AK33" s="32"/>
      <c r="AL33" s="94"/>
      <c r="AM33" s="95"/>
      <c r="AN33" s="95"/>
      <c r="AO33" s="96"/>
    </row>
    <row r="34" spans="2:41" ht="38.25" customHeight="1" x14ac:dyDescent="0.25">
      <c r="B34" s="23" t="s">
        <v>123</v>
      </c>
      <c r="C34" s="23" t="s">
        <v>571</v>
      </c>
      <c r="D34" s="21" t="s">
        <v>136</v>
      </c>
      <c r="E34" s="21" t="s">
        <v>352</v>
      </c>
      <c r="F34" s="25" t="s">
        <v>160</v>
      </c>
      <c r="G34" s="29" t="s">
        <v>149</v>
      </c>
      <c r="H34" s="23" t="s">
        <v>150</v>
      </c>
      <c r="I34" s="23">
        <v>5</v>
      </c>
      <c r="J34" s="92">
        <v>5</v>
      </c>
      <c r="K34" s="93">
        <v>0</v>
      </c>
      <c r="L34" s="29" t="s">
        <v>153</v>
      </c>
      <c r="M34" s="23" t="s">
        <v>154</v>
      </c>
      <c r="N34" s="23">
        <v>11071</v>
      </c>
      <c r="O34" s="92">
        <v>11071</v>
      </c>
      <c r="P34" s="93">
        <v>0</v>
      </c>
      <c r="Q34" s="32"/>
      <c r="R34" s="33"/>
      <c r="S34" s="92"/>
      <c r="T34" s="92"/>
      <c r="U34" s="93"/>
      <c r="V34" s="32"/>
      <c r="W34" s="33"/>
      <c r="X34" s="92"/>
      <c r="Y34" s="92"/>
      <c r="Z34" s="93"/>
      <c r="AA34" s="32"/>
      <c r="AB34" s="33"/>
      <c r="AC34" s="92"/>
      <c r="AD34" s="92"/>
      <c r="AE34" s="93"/>
      <c r="AF34" s="32"/>
      <c r="AG34" s="94"/>
      <c r="AH34" s="95"/>
      <c r="AI34" s="95"/>
      <c r="AJ34" s="96"/>
      <c r="AK34" s="32"/>
      <c r="AL34" s="94"/>
      <c r="AM34" s="95"/>
      <c r="AN34" s="95"/>
      <c r="AO34" s="96"/>
    </row>
    <row r="35" spans="2:41" ht="25.5" customHeight="1" x14ac:dyDescent="0.25">
      <c r="B35" s="23" t="s">
        <v>124</v>
      </c>
      <c r="C35" s="23" t="s">
        <v>572</v>
      </c>
      <c r="D35" s="21" t="s">
        <v>138</v>
      </c>
      <c r="E35" s="21" t="s">
        <v>352</v>
      </c>
      <c r="F35" s="25" t="s">
        <v>161</v>
      </c>
      <c r="G35" s="29" t="s">
        <v>149</v>
      </c>
      <c r="H35" s="23" t="s">
        <v>150</v>
      </c>
      <c r="I35" s="23">
        <v>4</v>
      </c>
      <c r="J35" s="92">
        <v>4</v>
      </c>
      <c r="K35" s="93">
        <v>0</v>
      </c>
      <c r="L35" s="29" t="s">
        <v>153</v>
      </c>
      <c r="M35" s="23" t="s">
        <v>154</v>
      </c>
      <c r="N35" s="23">
        <v>11460</v>
      </c>
      <c r="O35" s="92">
        <v>11460</v>
      </c>
      <c r="P35" s="93">
        <v>0</v>
      </c>
      <c r="Q35" s="32"/>
      <c r="R35" s="33"/>
      <c r="S35" s="92"/>
      <c r="T35" s="92"/>
      <c r="U35" s="93"/>
      <c r="V35" s="32"/>
      <c r="W35" s="33"/>
      <c r="X35" s="92"/>
      <c r="Y35" s="92"/>
      <c r="Z35" s="93"/>
      <c r="AA35" s="32"/>
      <c r="AB35" s="33"/>
      <c r="AC35" s="92"/>
      <c r="AD35" s="92"/>
      <c r="AE35" s="93"/>
      <c r="AF35" s="32"/>
      <c r="AG35" s="94"/>
      <c r="AH35" s="95"/>
      <c r="AI35" s="95"/>
      <c r="AJ35" s="96"/>
      <c r="AK35" s="32"/>
      <c r="AL35" s="94"/>
      <c r="AM35" s="95"/>
      <c r="AN35" s="95"/>
      <c r="AO35" s="96"/>
    </row>
    <row r="36" spans="2:41" ht="24" customHeight="1" x14ac:dyDescent="0.25">
      <c r="B36" s="23" t="s">
        <v>125</v>
      </c>
      <c r="C36" s="23" t="s">
        <v>573</v>
      </c>
      <c r="D36" s="21" t="s">
        <v>139</v>
      </c>
      <c r="E36" s="21" t="s">
        <v>352</v>
      </c>
      <c r="F36" s="25" t="s">
        <v>162</v>
      </c>
      <c r="G36" s="38" t="s">
        <v>151</v>
      </c>
      <c r="H36" s="39" t="s">
        <v>152</v>
      </c>
      <c r="I36" s="39">
        <v>1</v>
      </c>
      <c r="J36" s="92">
        <v>1</v>
      </c>
      <c r="K36" s="93">
        <v>0</v>
      </c>
      <c r="L36" s="38" t="s">
        <v>155</v>
      </c>
      <c r="M36" s="39" t="s">
        <v>156</v>
      </c>
      <c r="N36" s="39">
        <v>4593</v>
      </c>
      <c r="O36" s="92">
        <v>4593</v>
      </c>
      <c r="P36" s="93">
        <v>0</v>
      </c>
      <c r="Q36" s="32"/>
      <c r="R36" s="33"/>
      <c r="S36" s="92"/>
      <c r="T36" s="92"/>
      <c r="U36" s="93"/>
      <c r="V36" s="32"/>
      <c r="W36" s="33"/>
      <c r="X36" s="92"/>
      <c r="Y36" s="92"/>
      <c r="Z36" s="93"/>
      <c r="AA36" s="32"/>
      <c r="AB36" s="33"/>
      <c r="AC36" s="92"/>
      <c r="AD36" s="92"/>
      <c r="AE36" s="93"/>
      <c r="AF36" s="32"/>
      <c r="AG36" s="94"/>
      <c r="AH36" s="95"/>
      <c r="AI36" s="95"/>
      <c r="AJ36" s="96"/>
      <c r="AK36" s="32"/>
      <c r="AL36" s="94"/>
      <c r="AM36" s="95"/>
      <c r="AN36" s="95"/>
      <c r="AO36" s="96"/>
    </row>
    <row r="37" spans="2:41" ht="23.25" customHeight="1" x14ac:dyDescent="0.25">
      <c r="B37" s="23" t="s">
        <v>126</v>
      </c>
      <c r="C37" s="23" t="s">
        <v>574</v>
      </c>
      <c r="D37" s="21" t="s">
        <v>141</v>
      </c>
      <c r="E37" s="21" t="s">
        <v>352</v>
      </c>
      <c r="F37" s="25" t="s">
        <v>163</v>
      </c>
      <c r="G37" s="29" t="s">
        <v>151</v>
      </c>
      <c r="H37" s="23" t="s">
        <v>152</v>
      </c>
      <c r="I37" s="23">
        <v>1</v>
      </c>
      <c r="J37" s="92">
        <v>1</v>
      </c>
      <c r="K37" s="93">
        <v>0</v>
      </c>
      <c r="L37" s="29" t="s">
        <v>155</v>
      </c>
      <c r="M37" s="23" t="s">
        <v>156</v>
      </c>
      <c r="N37" s="23">
        <v>6334</v>
      </c>
      <c r="O37" s="92">
        <v>6334</v>
      </c>
      <c r="P37" s="93">
        <v>0</v>
      </c>
      <c r="Q37" s="32"/>
      <c r="R37" s="33"/>
      <c r="S37" s="92"/>
      <c r="T37" s="92"/>
      <c r="U37" s="93"/>
      <c r="V37" s="32"/>
      <c r="W37" s="33"/>
      <c r="X37" s="92"/>
      <c r="Y37" s="92"/>
      <c r="Z37" s="93"/>
      <c r="AA37" s="32"/>
      <c r="AB37" s="33"/>
      <c r="AC37" s="92"/>
      <c r="AD37" s="92"/>
      <c r="AE37" s="93"/>
      <c r="AF37" s="32"/>
      <c r="AG37" s="94"/>
      <c r="AH37" s="95"/>
      <c r="AI37" s="95"/>
      <c r="AJ37" s="96"/>
      <c r="AK37" s="32"/>
      <c r="AL37" s="94"/>
      <c r="AM37" s="95"/>
      <c r="AN37" s="95"/>
      <c r="AO37" s="96"/>
    </row>
    <row r="38" spans="2:41" ht="23.25" customHeight="1" x14ac:dyDescent="0.25">
      <c r="B38" s="23" t="s">
        <v>127</v>
      </c>
      <c r="C38" s="23" t="s">
        <v>575</v>
      </c>
      <c r="D38" s="21" t="s">
        <v>143</v>
      </c>
      <c r="E38" s="21" t="s">
        <v>352</v>
      </c>
      <c r="F38" s="25" t="s">
        <v>164</v>
      </c>
      <c r="G38" s="29" t="s">
        <v>151</v>
      </c>
      <c r="H38" s="23" t="s">
        <v>152</v>
      </c>
      <c r="I38" s="23">
        <v>1</v>
      </c>
      <c r="J38" s="92">
        <v>1</v>
      </c>
      <c r="K38" s="93">
        <v>0</v>
      </c>
      <c r="L38" s="29" t="s">
        <v>155</v>
      </c>
      <c r="M38" s="23" t="s">
        <v>156</v>
      </c>
      <c r="N38" s="23">
        <v>8466</v>
      </c>
      <c r="O38" s="92">
        <v>8466</v>
      </c>
      <c r="P38" s="93">
        <v>0</v>
      </c>
      <c r="Q38" s="32"/>
      <c r="R38" s="33"/>
      <c r="S38" s="92"/>
      <c r="T38" s="92"/>
      <c r="U38" s="93"/>
      <c r="V38" s="32"/>
      <c r="W38" s="33"/>
      <c r="X38" s="92"/>
      <c r="Y38" s="92"/>
      <c r="Z38" s="93"/>
      <c r="AA38" s="32"/>
      <c r="AB38" s="33"/>
      <c r="AC38" s="92"/>
      <c r="AD38" s="92"/>
      <c r="AE38" s="93"/>
      <c r="AF38" s="32"/>
      <c r="AG38" s="94"/>
      <c r="AH38" s="95"/>
      <c r="AI38" s="95"/>
      <c r="AJ38" s="96"/>
      <c r="AK38" s="32"/>
      <c r="AL38" s="94"/>
      <c r="AM38" s="95"/>
      <c r="AN38" s="95"/>
      <c r="AO38" s="96"/>
    </row>
    <row r="39" spans="2:41" ht="23.25" customHeight="1" x14ac:dyDescent="0.25">
      <c r="B39" s="23" t="s">
        <v>128</v>
      </c>
      <c r="C39" s="23" t="s">
        <v>576</v>
      </c>
      <c r="D39" s="21" t="s">
        <v>145</v>
      </c>
      <c r="E39" s="21" t="s">
        <v>352</v>
      </c>
      <c r="F39" s="25" t="s">
        <v>165</v>
      </c>
      <c r="G39" s="29" t="s">
        <v>151</v>
      </c>
      <c r="H39" s="23" t="s">
        <v>152</v>
      </c>
      <c r="I39" s="23">
        <v>1</v>
      </c>
      <c r="J39" s="92">
        <v>1</v>
      </c>
      <c r="K39" s="93">
        <v>1</v>
      </c>
      <c r="L39" s="132" t="s">
        <v>155</v>
      </c>
      <c r="M39" s="40" t="s">
        <v>156</v>
      </c>
      <c r="N39" s="40">
        <v>1176</v>
      </c>
      <c r="O39" s="92">
        <v>1176</v>
      </c>
      <c r="P39" s="45">
        <v>874</v>
      </c>
      <c r="Q39" s="32"/>
      <c r="R39" s="33"/>
      <c r="S39" s="92"/>
      <c r="T39" s="92"/>
      <c r="U39" s="93"/>
      <c r="V39" s="32"/>
      <c r="W39" s="33"/>
      <c r="X39" s="92"/>
      <c r="Y39" s="92"/>
      <c r="Z39" s="93"/>
      <c r="AA39" s="32"/>
      <c r="AB39" s="33"/>
      <c r="AC39" s="92"/>
      <c r="AD39" s="92"/>
      <c r="AE39" s="93"/>
      <c r="AF39" s="32"/>
      <c r="AG39" s="94"/>
      <c r="AH39" s="95"/>
      <c r="AI39" s="95"/>
      <c r="AJ39" s="96"/>
      <c r="AK39" s="32"/>
      <c r="AL39" s="94"/>
      <c r="AM39" s="95"/>
      <c r="AN39" s="95"/>
      <c r="AO39" s="96"/>
    </row>
    <row r="40" spans="2:41" ht="36.75" customHeight="1" x14ac:dyDescent="0.25">
      <c r="B40" s="23" t="s">
        <v>129</v>
      </c>
      <c r="C40" s="23" t="s">
        <v>577</v>
      </c>
      <c r="D40" s="21" t="s">
        <v>147</v>
      </c>
      <c r="E40" s="21" t="s">
        <v>352</v>
      </c>
      <c r="F40" s="25" t="s">
        <v>166</v>
      </c>
      <c r="G40" s="29" t="s">
        <v>151</v>
      </c>
      <c r="H40" s="23" t="s">
        <v>152</v>
      </c>
      <c r="I40" s="23">
        <v>1</v>
      </c>
      <c r="J40" s="92">
        <v>1</v>
      </c>
      <c r="K40" s="93">
        <v>1</v>
      </c>
      <c r="L40" s="65" t="s">
        <v>155</v>
      </c>
      <c r="M40" s="11" t="s">
        <v>156</v>
      </c>
      <c r="N40" s="11">
        <v>1885</v>
      </c>
      <c r="O40" s="92">
        <v>1885</v>
      </c>
      <c r="P40" s="93">
        <v>2583</v>
      </c>
      <c r="Q40" s="32"/>
      <c r="R40" s="33"/>
      <c r="S40" s="92"/>
      <c r="T40" s="92"/>
      <c r="U40" s="93"/>
      <c r="V40" s="32"/>
      <c r="W40" s="33"/>
      <c r="X40" s="92"/>
      <c r="Y40" s="92"/>
      <c r="Z40" s="93"/>
      <c r="AA40" s="32"/>
      <c r="AB40" s="33"/>
      <c r="AC40" s="92"/>
      <c r="AD40" s="92"/>
      <c r="AE40" s="93"/>
      <c r="AF40" s="32"/>
      <c r="AG40" s="94"/>
      <c r="AH40" s="95"/>
      <c r="AI40" s="95"/>
      <c r="AJ40" s="96"/>
      <c r="AK40" s="32"/>
      <c r="AL40" s="94"/>
      <c r="AM40" s="95"/>
      <c r="AN40" s="95"/>
      <c r="AO40" s="96"/>
    </row>
    <row r="41" spans="2:41" ht="24" x14ac:dyDescent="0.25">
      <c r="B41" s="82" t="s">
        <v>167</v>
      </c>
      <c r="C41" s="27"/>
      <c r="D41" s="7" t="s">
        <v>643</v>
      </c>
      <c r="E41" s="17"/>
      <c r="F41" s="12"/>
      <c r="G41" s="13"/>
      <c r="H41" s="6"/>
      <c r="I41" s="18"/>
      <c r="J41" s="18"/>
      <c r="K41" s="14"/>
      <c r="L41" s="13"/>
      <c r="M41" s="6"/>
      <c r="N41" s="18"/>
      <c r="O41" s="18"/>
      <c r="P41" s="14"/>
      <c r="Q41" s="13"/>
      <c r="R41" s="6"/>
      <c r="S41" s="18"/>
      <c r="T41" s="18"/>
      <c r="U41" s="14"/>
      <c r="V41" s="13"/>
      <c r="W41" s="6"/>
      <c r="X41" s="18"/>
      <c r="Y41" s="18"/>
      <c r="Z41" s="14"/>
      <c r="AA41" s="13"/>
      <c r="AB41" s="6"/>
      <c r="AC41" s="18"/>
      <c r="AD41" s="18"/>
      <c r="AE41" s="14"/>
      <c r="AF41" s="13"/>
      <c r="AG41" s="86"/>
      <c r="AH41" s="18"/>
      <c r="AI41" s="87"/>
      <c r="AJ41" s="88"/>
      <c r="AK41" s="13"/>
      <c r="AL41" s="86"/>
      <c r="AM41" s="18"/>
      <c r="AN41" s="87"/>
      <c r="AO41" s="88"/>
    </row>
    <row r="42" spans="2:41" ht="24" x14ac:dyDescent="0.25">
      <c r="B42" s="5" t="s">
        <v>168</v>
      </c>
      <c r="C42" s="6"/>
      <c r="D42" s="7" t="s">
        <v>644</v>
      </c>
      <c r="E42" s="17"/>
      <c r="F42" s="12"/>
      <c r="G42" s="13"/>
      <c r="H42" s="6"/>
      <c r="I42" s="18"/>
      <c r="J42" s="18"/>
      <c r="K42" s="14"/>
      <c r="L42" s="13"/>
      <c r="M42" s="6"/>
      <c r="N42" s="18"/>
      <c r="O42" s="18"/>
      <c r="P42" s="14"/>
      <c r="Q42" s="13"/>
      <c r="R42" s="6"/>
      <c r="S42" s="18"/>
      <c r="T42" s="18"/>
      <c r="U42" s="14"/>
      <c r="V42" s="13"/>
      <c r="W42" s="6"/>
      <c r="X42" s="18"/>
      <c r="Y42" s="18"/>
      <c r="Z42" s="14"/>
      <c r="AA42" s="13"/>
      <c r="AB42" s="6"/>
      <c r="AC42" s="18"/>
      <c r="AD42" s="18"/>
      <c r="AE42" s="14"/>
      <c r="AF42" s="13"/>
      <c r="AG42" s="86"/>
      <c r="AH42" s="18"/>
      <c r="AI42" s="87"/>
      <c r="AJ42" s="88"/>
      <c r="AK42" s="13"/>
      <c r="AL42" s="86"/>
      <c r="AM42" s="18"/>
      <c r="AN42" s="87"/>
      <c r="AO42" s="88"/>
    </row>
    <row r="43" spans="2:41" ht="25.5" customHeight="1" x14ac:dyDescent="0.25">
      <c r="B43" s="23" t="s">
        <v>169</v>
      </c>
      <c r="C43" s="11" t="s">
        <v>578</v>
      </c>
      <c r="D43" s="21" t="s">
        <v>177</v>
      </c>
      <c r="E43" s="21" t="s">
        <v>352</v>
      </c>
      <c r="F43" s="25" t="s">
        <v>197</v>
      </c>
      <c r="G43" s="29" t="s">
        <v>191</v>
      </c>
      <c r="H43" s="23" t="s">
        <v>192</v>
      </c>
      <c r="I43" s="23">
        <v>1376</v>
      </c>
      <c r="J43" s="44">
        <v>1376</v>
      </c>
      <c r="K43" s="45">
        <v>2102</v>
      </c>
      <c r="L43" s="42"/>
      <c r="M43" s="43"/>
      <c r="N43" s="44"/>
      <c r="O43" s="44"/>
      <c r="P43" s="45"/>
      <c r="Q43" s="42"/>
      <c r="R43" s="43"/>
      <c r="S43" s="44"/>
      <c r="T43" s="44"/>
      <c r="U43" s="45"/>
      <c r="V43" s="42"/>
      <c r="W43" s="43"/>
      <c r="X43" s="44"/>
      <c r="Y43" s="44"/>
      <c r="Z43" s="45"/>
      <c r="AA43" s="42"/>
      <c r="AB43" s="43"/>
      <c r="AC43" s="44"/>
      <c r="AD43" s="44"/>
      <c r="AE43" s="45"/>
      <c r="AF43" s="42"/>
      <c r="AG43" s="97"/>
      <c r="AH43" s="44"/>
      <c r="AI43" s="98"/>
      <c r="AJ43" s="99"/>
      <c r="AK43" s="42"/>
      <c r="AL43" s="97"/>
      <c r="AM43" s="44"/>
      <c r="AN43" s="98"/>
      <c r="AO43" s="99"/>
    </row>
    <row r="44" spans="2:41" ht="24.75" customHeight="1" x14ac:dyDescent="0.25">
      <c r="B44" s="23" t="s">
        <v>170</v>
      </c>
      <c r="C44" s="11" t="s">
        <v>579</v>
      </c>
      <c r="D44" s="21" t="s">
        <v>179</v>
      </c>
      <c r="E44" s="21" t="s">
        <v>352</v>
      </c>
      <c r="F44" s="25" t="s">
        <v>198</v>
      </c>
      <c r="G44" s="29" t="s">
        <v>191</v>
      </c>
      <c r="H44" s="23" t="s">
        <v>192</v>
      </c>
      <c r="I44" s="23">
        <v>1087</v>
      </c>
      <c r="J44" s="44">
        <v>1087</v>
      </c>
      <c r="K44" s="45">
        <v>869</v>
      </c>
      <c r="L44" s="42"/>
      <c r="M44" s="43"/>
      <c r="N44" s="44"/>
      <c r="O44" s="44"/>
      <c r="P44" s="45"/>
      <c r="Q44" s="42"/>
      <c r="R44" s="43"/>
      <c r="S44" s="44"/>
      <c r="T44" s="44"/>
      <c r="U44" s="45"/>
      <c r="V44" s="42"/>
      <c r="W44" s="43"/>
      <c r="X44" s="44"/>
      <c r="Y44" s="44"/>
      <c r="Z44" s="45"/>
      <c r="AA44" s="42"/>
      <c r="AB44" s="43"/>
      <c r="AC44" s="44"/>
      <c r="AD44" s="44"/>
      <c r="AE44" s="45"/>
      <c r="AF44" s="42"/>
      <c r="AG44" s="97"/>
      <c r="AH44" s="44"/>
      <c r="AI44" s="98"/>
      <c r="AJ44" s="99"/>
      <c r="AK44" s="42"/>
      <c r="AL44" s="97"/>
      <c r="AM44" s="44"/>
      <c r="AN44" s="98"/>
      <c r="AO44" s="99"/>
    </row>
    <row r="45" spans="2:41" ht="24.75" customHeight="1" x14ac:dyDescent="0.25">
      <c r="B45" s="23" t="s">
        <v>171</v>
      </c>
      <c r="C45" s="11" t="s">
        <v>580</v>
      </c>
      <c r="D45" s="21" t="s">
        <v>181</v>
      </c>
      <c r="E45" s="21" t="s">
        <v>352</v>
      </c>
      <c r="F45" s="25" t="s">
        <v>199</v>
      </c>
      <c r="G45" s="29" t="s">
        <v>191</v>
      </c>
      <c r="H45" s="23" t="s">
        <v>192</v>
      </c>
      <c r="I45" s="23">
        <v>424</v>
      </c>
      <c r="J45" s="44">
        <v>424</v>
      </c>
      <c r="K45" s="45">
        <v>328</v>
      </c>
      <c r="L45" s="42"/>
      <c r="M45" s="43"/>
      <c r="N45" s="44"/>
      <c r="O45" s="44"/>
      <c r="P45" s="45"/>
      <c r="Q45" s="42"/>
      <c r="R45" s="43"/>
      <c r="S45" s="44"/>
      <c r="T45" s="44"/>
      <c r="U45" s="45"/>
      <c r="V45" s="42"/>
      <c r="W45" s="43"/>
      <c r="X45" s="44"/>
      <c r="Y45" s="44"/>
      <c r="Z45" s="45"/>
      <c r="AA45" s="42"/>
      <c r="AB45" s="43"/>
      <c r="AC45" s="44"/>
      <c r="AD45" s="44"/>
      <c r="AE45" s="45"/>
      <c r="AF45" s="42"/>
      <c r="AG45" s="97"/>
      <c r="AH45" s="44"/>
      <c r="AI45" s="98"/>
      <c r="AJ45" s="99"/>
      <c r="AK45" s="42"/>
      <c r="AL45" s="97"/>
      <c r="AM45" s="44"/>
      <c r="AN45" s="98"/>
      <c r="AO45" s="99"/>
    </row>
    <row r="46" spans="2:41" ht="37.5" customHeight="1" x14ac:dyDescent="0.25">
      <c r="B46" s="23" t="s">
        <v>172</v>
      </c>
      <c r="C46" s="11" t="s">
        <v>581</v>
      </c>
      <c r="D46" s="21" t="s">
        <v>182</v>
      </c>
      <c r="E46" s="21" t="s">
        <v>352</v>
      </c>
      <c r="F46" s="25" t="s">
        <v>200</v>
      </c>
      <c r="G46" s="29" t="s">
        <v>191</v>
      </c>
      <c r="H46" s="23" t="s">
        <v>192</v>
      </c>
      <c r="I46" s="23">
        <v>3044</v>
      </c>
      <c r="J46" s="44">
        <v>3044</v>
      </c>
      <c r="K46" s="45">
        <v>1945</v>
      </c>
      <c r="L46" s="29" t="s">
        <v>195</v>
      </c>
      <c r="M46" s="11" t="s">
        <v>196</v>
      </c>
      <c r="N46" s="11">
        <v>2</v>
      </c>
      <c r="O46" s="44">
        <v>2</v>
      </c>
      <c r="P46" s="45">
        <v>2</v>
      </c>
      <c r="Q46" s="42"/>
      <c r="R46" s="43"/>
      <c r="S46" s="44"/>
      <c r="T46" s="44"/>
      <c r="U46" s="45"/>
      <c r="V46" s="42"/>
      <c r="W46" s="43"/>
      <c r="X46" s="44"/>
      <c r="Y46" s="44"/>
      <c r="Z46" s="45"/>
      <c r="AA46" s="42"/>
      <c r="AB46" s="43"/>
      <c r="AC46" s="44"/>
      <c r="AD46" s="44"/>
      <c r="AE46" s="45"/>
      <c r="AF46" s="42"/>
      <c r="AG46" s="97"/>
      <c r="AH46" s="44"/>
      <c r="AI46" s="98"/>
      <c r="AJ46" s="99"/>
      <c r="AK46" s="42"/>
      <c r="AL46" s="97"/>
      <c r="AM46" s="44"/>
      <c r="AN46" s="98"/>
      <c r="AO46" s="99"/>
    </row>
    <row r="47" spans="2:41" ht="48" customHeight="1" x14ac:dyDescent="0.25">
      <c r="B47" s="23" t="s">
        <v>173</v>
      </c>
      <c r="C47" s="23" t="s">
        <v>582</v>
      </c>
      <c r="D47" s="21" t="s">
        <v>184</v>
      </c>
      <c r="E47" s="21" t="s">
        <v>352</v>
      </c>
      <c r="F47" s="25" t="s">
        <v>201</v>
      </c>
      <c r="G47" s="29" t="s">
        <v>193</v>
      </c>
      <c r="H47" s="23" t="s">
        <v>194</v>
      </c>
      <c r="I47" s="23">
        <v>52</v>
      </c>
      <c r="J47" s="44">
        <v>52</v>
      </c>
      <c r="K47" s="45">
        <v>0</v>
      </c>
      <c r="L47" s="42"/>
      <c r="M47" s="43"/>
      <c r="N47" s="44"/>
      <c r="O47" s="44"/>
      <c r="P47" s="45"/>
      <c r="Q47" s="42"/>
      <c r="R47" s="43"/>
      <c r="S47" s="44"/>
      <c r="T47" s="44"/>
      <c r="U47" s="45"/>
      <c r="V47" s="42"/>
      <c r="W47" s="43"/>
      <c r="X47" s="44"/>
      <c r="Y47" s="44"/>
      <c r="Z47" s="45"/>
      <c r="AA47" s="42"/>
      <c r="AB47" s="43"/>
      <c r="AC47" s="44"/>
      <c r="AD47" s="44"/>
      <c r="AE47" s="45"/>
      <c r="AF47" s="42"/>
      <c r="AG47" s="97"/>
      <c r="AH47" s="44"/>
      <c r="AI47" s="98"/>
      <c r="AJ47" s="99"/>
      <c r="AK47" s="42"/>
      <c r="AL47" s="97"/>
      <c r="AM47" s="44"/>
      <c r="AN47" s="98"/>
      <c r="AO47" s="99"/>
    </row>
    <row r="48" spans="2:41" ht="48" customHeight="1" x14ac:dyDescent="0.25">
      <c r="B48" s="23" t="s">
        <v>174</v>
      </c>
      <c r="C48" s="23" t="s">
        <v>583</v>
      </c>
      <c r="D48" s="21" t="s">
        <v>186</v>
      </c>
      <c r="E48" s="21" t="s">
        <v>352</v>
      </c>
      <c r="F48" s="25" t="s">
        <v>202</v>
      </c>
      <c r="G48" s="29" t="s">
        <v>193</v>
      </c>
      <c r="H48" s="23" t="s">
        <v>194</v>
      </c>
      <c r="I48" s="23">
        <v>38</v>
      </c>
      <c r="J48" s="44">
        <v>38</v>
      </c>
      <c r="K48" s="45">
        <v>8</v>
      </c>
      <c r="L48" s="42"/>
      <c r="M48" s="43"/>
      <c r="N48" s="44"/>
      <c r="O48" s="44"/>
      <c r="P48" s="45"/>
      <c r="Q48" s="42"/>
      <c r="R48" s="43"/>
      <c r="S48" s="44"/>
      <c r="T48" s="44"/>
      <c r="U48" s="45"/>
      <c r="V48" s="42"/>
      <c r="W48" s="43"/>
      <c r="X48" s="44"/>
      <c r="Y48" s="44"/>
      <c r="Z48" s="45"/>
      <c r="AA48" s="42"/>
      <c r="AB48" s="43"/>
      <c r="AC48" s="44"/>
      <c r="AD48" s="44"/>
      <c r="AE48" s="45"/>
      <c r="AF48" s="42"/>
      <c r="AG48" s="97"/>
      <c r="AH48" s="44"/>
      <c r="AI48" s="98"/>
      <c r="AJ48" s="99"/>
      <c r="AK48" s="42"/>
      <c r="AL48" s="97"/>
      <c r="AM48" s="44"/>
      <c r="AN48" s="98"/>
      <c r="AO48" s="99"/>
    </row>
    <row r="49" spans="2:41" ht="35.25" customHeight="1" x14ac:dyDescent="0.25">
      <c r="B49" s="23" t="s">
        <v>175</v>
      </c>
      <c r="C49" s="23" t="s">
        <v>584</v>
      </c>
      <c r="D49" s="21" t="s">
        <v>188</v>
      </c>
      <c r="E49" s="21" t="s">
        <v>352</v>
      </c>
      <c r="F49" s="25" t="s">
        <v>203</v>
      </c>
      <c r="G49" s="29" t="s">
        <v>193</v>
      </c>
      <c r="H49" s="23" t="s">
        <v>194</v>
      </c>
      <c r="I49" s="23">
        <v>14</v>
      </c>
      <c r="J49" s="44">
        <v>14</v>
      </c>
      <c r="K49" s="45">
        <v>4</v>
      </c>
      <c r="L49" s="42"/>
      <c r="M49" s="43"/>
      <c r="N49" s="44"/>
      <c r="O49" s="44"/>
      <c r="P49" s="45"/>
      <c r="Q49" s="42"/>
      <c r="R49" s="43"/>
      <c r="S49" s="44"/>
      <c r="T49" s="44"/>
      <c r="U49" s="45"/>
      <c r="V49" s="42"/>
      <c r="W49" s="43"/>
      <c r="X49" s="44"/>
      <c r="Y49" s="44"/>
      <c r="Z49" s="45"/>
      <c r="AA49" s="42"/>
      <c r="AB49" s="43"/>
      <c r="AC49" s="44"/>
      <c r="AD49" s="44"/>
      <c r="AE49" s="45"/>
      <c r="AF49" s="42"/>
      <c r="AG49" s="97"/>
      <c r="AH49" s="44"/>
      <c r="AI49" s="98"/>
      <c r="AJ49" s="99"/>
      <c r="AK49" s="42"/>
      <c r="AL49" s="97"/>
      <c r="AM49" s="44"/>
      <c r="AN49" s="98"/>
      <c r="AO49" s="99"/>
    </row>
    <row r="50" spans="2:41" ht="38.25" customHeight="1" x14ac:dyDescent="0.25">
      <c r="B50" s="23" t="s">
        <v>176</v>
      </c>
      <c r="C50" s="23" t="s">
        <v>585</v>
      </c>
      <c r="D50" s="21" t="s">
        <v>190</v>
      </c>
      <c r="E50" s="21" t="s">
        <v>352</v>
      </c>
      <c r="F50" s="25" t="s">
        <v>204</v>
      </c>
      <c r="G50" s="29" t="s">
        <v>193</v>
      </c>
      <c r="H50" s="23" t="s">
        <v>194</v>
      </c>
      <c r="I50" s="23">
        <v>56</v>
      </c>
      <c r="J50" s="44">
        <v>56</v>
      </c>
      <c r="K50" s="45">
        <v>23</v>
      </c>
      <c r="L50" s="42"/>
      <c r="M50" s="43"/>
      <c r="N50" s="44"/>
      <c r="O50" s="44"/>
      <c r="P50" s="45"/>
      <c r="Q50" s="42"/>
      <c r="R50" s="43"/>
      <c r="S50" s="44"/>
      <c r="T50" s="44"/>
      <c r="U50" s="45"/>
      <c r="V50" s="42"/>
      <c r="W50" s="43"/>
      <c r="X50" s="44"/>
      <c r="Y50" s="44"/>
      <c r="Z50" s="45"/>
      <c r="AA50" s="42"/>
      <c r="AB50" s="43"/>
      <c r="AC50" s="44"/>
      <c r="AD50" s="44"/>
      <c r="AE50" s="45"/>
      <c r="AF50" s="42"/>
      <c r="AG50" s="97"/>
      <c r="AH50" s="44"/>
      <c r="AI50" s="98"/>
      <c r="AJ50" s="99"/>
      <c r="AK50" s="42"/>
      <c r="AL50" s="97"/>
      <c r="AM50" s="44"/>
      <c r="AN50" s="98"/>
      <c r="AO50" s="99"/>
    </row>
    <row r="51" spans="2:41" x14ac:dyDescent="0.25">
      <c r="B51" s="5" t="s">
        <v>205</v>
      </c>
      <c r="C51" s="6"/>
      <c r="D51" s="7" t="s">
        <v>645</v>
      </c>
      <c r="E51" s="17"/>
      <c r="F51" s="12"/>
      <c r="G51" s="13"/>
      <c r="H51" s="6"/>
      <c r="I51" s="18"/>
      <c r="J51" s="18"/>
      <c r="K51" s="15"/>
      <c r="L51" s="65"/>
      <c r="M51" s="6"/>
      <c r="N51" s="18"/>
      <c r="O51" s="18"/>
      <c r="P51" s="14"/>
      <c r="Q51" s="13"/>
      <c r="R51" s="6"/>
      <c r="S51" s="18"/>
      <c r="T51" s="18"/>
      <c r="U51" s="14"/>
      <c r="V51" s="13"/>
      <c r="W51" s="6"/>
      <c r="X51" s="18"/>
      <c r="Y51" s="18"/>
      <c r="Z51" s="14"/>
      <c r="AA51" s="13"/>
      <c r="AB51" s="6"/>
      <c r="AC51" s="18"/>
      <c r="AD51" s="18"/>
      <c r="AE51" s="14"/>
      <c r="AF51" s="13"/>
      <c r="AG51" s="86"/>
      <c r="AH51" s="18"/>
      <c r="AI51" s="87"/>
      <c r="AJ51" s="88"/>
      <c r="AK51" s="13"/>
      <c r="AL51" s="86"/>
      <c r="AM51" s="18"/>
      <c r="AN51" s="87"/>
      <c r="AO51" s="88"/>
    </row>
    <row r="52" spans="2:41" ht="48" x14ac:dyDescent="0.25">
      <c r="B52" s="82" t="s">
        <v>206</v>
      </c>
      <c r="C52" s="6"/>
      <c r="D52" s="7" t="s">
        <v>646</v>
      </c>
      <c r="E52" s="17"/>
      <c r="F52" s="12"/>
      <c r="G52" s="13"/>
      <c r="H52" s="6"/>
      <c r="I52" s="18"/>
      <c r="J52" s="18"/>
      <c r="K52" s="15"/>
      <c r="L52" s="65"/>
      <c r="M52" s="6"/>
      <c r="N52" s="18"/>
      <c r="O52" s="18"/>
      <c r="P52" s="14"/>
      <c r="Q52" s="13"/>
      <c r="R52" s="6"/>
      <c r="S52" s="18"/>
      <c r="T52" s="18"/>
      <c r="U52" s="14"/>
      <c r="V52" s="13"/>
      <c r="W52" s="6"/>
      <c r="X52" s="18"/>
      <c r="Y52" s="18"/>
      <c r="Z52" s="14"/>
      <c r="AA52" s="13"/>
      <c r="AB52" s="6"/>
      <c r="AC52" s="18"/>
      <c r="AD52" s="18"/>
      <c r="AE52" s="14"/>
      <c r="AF52" s="13"/>
      <c r="AG52" s="86"/>
      <c r="AH52" s="18"/>
      <c r="AI52" s="87"/>
      <c r="AJ52" s="88"/>
      <c r="AK52" s="13"/>
      <c r="AL52" s="86"/>
      <c r="AM52" s="18"/>
      <c r="AN52" s="87"/>
      <c r="AO52" s="88"/>
    </row>
    <row r="53" spans="2:41" ht="36" x14ac:dyDescent="0.25">
      <c r="B53" s="5" t="s">
        <v>207</v>
      </c>
      <c r="C53" s="6"/>
      <c r="D53" s="7" t="s">
        <v>647</v>
      </c>
      <c r="E53" s="17"/>
      <c r="F53" s="12"/>
      <c r="G53" s="13"/>
      <c r="H53" s="6"/>
      <c r="I53" s="18"/>
      <c r="J53" s="18"/>
      <c r="K53" s="15"/>
      <c r="L53" s="65"/>
      <c r="M53" s="6"/>
      <c r="N53" s="18"/>
      <c r="O53" s="18"/>
      <c r="P53" s="14"/>
      <c r="Q53" s="13"/>
      <c r="R53" s="6"/>
      <c r="S53" s="18"/>
      <c r="T53" s="18"/>
      <c r="U53" s="14"/>
      <c r="V53" s="13"/>
      <c r="W53" s="6"/>
      <c r="X53" s="18"/>
      <c r="Y53" s="18"/>
      <c r="Z53" s="14"/>
      <c r="AA53" s="13"/>
      <c r="AB53" s="6"/>
      <c r="AC53" s="18"/>
      <c r="AD53" s="18"/>
      <c r="AE53" s="14"/>
      <c r="AF53" s="13"/>
      <c r="AG53" s="86"/>
      <c r="AH53" s="18"/>
      <c r="AI53" s="87"/>
      <c r="AJ53" s="88"/>
      <c r="AK53" s="13"/>
      <c r="AL53" s="86"/>
      <c r="AM53" s="18"/>
      <c r="AN53" s="87"/>
      <c r="AO53" s="88"/>
    </row>
    <row r="54" spans="2:41" ht="24" customHeight="1" x14ac:dyDescent="0.25">
      <c r="B54" s="21" t="s">
        <v>208</v>
      </c>
      <c r="C54" s="23" t="s">
        <v>586</v>
      </c>
      <c r="D54" s="21" t="s">
        <v>212</v>
      </c>
      <c r="E54" s="21" t="s">
        <v>352</v>
      </c>
      <c r="F54" s="25" t="s">
        <v>222</v>
      </c>
      <c r="G54" s="29" t="s">
        <v>220</v>
      </c>
      <c r="H54" s="23" t="s">
        <v>221</v>
      </c>
      <c r="I54" s="23">
        <v>1</v>
      </c>
      <c r="J54" s="44">
        <v>1</v>
      </c>
      <c r="K54" s="45">
        <v>0</v>
      </c>
      <c r="L54" s="42" t="s">
        <v>226</v>
      </c>
      <c r="M54" s="100" t="s">
        <v>225</v>
      </c>
      <c r="N54" s="44">
        <v>102</v>
      </c>
      <c r="O54" s="44">
        <v>102</v>
      </c>
      <c r="P54" s="45">
        <v>0</v>
      </c>
      <c r="Q54" s="42" t="s">
        <v>227</v>
      </c>
      <c r="R54" s="100" t="s">
        <v>228</v>
      </c>
      <c r="S54" s="44">
        <v>51</v>
      </c>
      <c r="T54" s="44">
        <v>51</v>
      </c>
      <c r="U54" s="45">
        <v>0</v>
      </c>
      <c r="V54" s="42"/>
      <c r="W54" s="43"/>
      <c r="X54" s="44"/>
      <c r="Y54" s="44"/>
      <c r="Z54" s="45"/>
      <c r="AA54" s="42"/>
      <c r="AB54" s="43"/>
      <c r="AC54" s="44"/>
      <c r="AD54" s="44"/>
      <c r="AE54" s="45"/>
      <c r="AF54" s="42"/>
      <c r="AG54" s="97"/>
      <c r="AH54" s="44"/>
      <c r="AI54" s="98"/>
      <c r="AJ54" s="99"/>
      <c r="AK54" s="42"/>
      <c r="AL54" s="97"/>
      <c r="AM54" s="44"/>
      <c r="AN54" s="98"/>
      <c r="AO54" s="99"/>
    </row>
    <row r="55" spans="2:41" ht="24.75" customHeight="1" x14ac:dyDescent="0.25">
      <c r="B55" s="21" t="s">
        <v>209</v>
      </c>
      <c r="C55" s="23" t="s">
        <v>587</v>
      </c>
      <c r="D55" s="21" t="s">
        <v>213</v>
      </c>
      <c r="E55" s="21" t="s">
        <v>352</v>
      </c>
      <c r="F55" s="25" t="s">
        <v>223</v>
      </c>
      <c r="G55" s="29" t="s">
        <v>220</v>
      </c>
      <c r="H55" s="23" t="s">
        <v>221</v>
      </c>
      <c r="I55" s="23">
        <v>1</v>
      </c>
      <c r="J55" s="44">
        <v>1</v>
      </c>
      <c r="K55" s="45">
        <v>0</v>
      </c>
      <c r="L55" s="42" t="s">
        <v>226</v>
      </c>
      <c r="M55" s="100" t="s">
        <v>225</v>
      </c>
      <c r="N55" s="44">
        <v>120</v>
      </c>
      <c r="O55" s="44">
        <v>120</v>
      </c>
      <c r="P55" s="45">
        <v>0</v>
      </c>
      <c r="Q55" s="42" t="s">
        <v>227</v>
      </c>
      <c r="R55" s="100" t="s">
        <v>228</v>
      </c>
      <c r="S55" s="44">
        <v>25</v>
      </c>
      <c r="T55" s="44">
        <v>25</v>
      </c>
      <c r="U55" s="45">
        <v>0</v>
      </c>
      <c r="V55" s="42"/>
      <c r="W55" s="43"/>
      <c r="X55" s="44"/>
      <c r="Y55" s="44"/>
      <c r="Z55" s="45"/>
      <c r="AA55" s="42"/>
      <c r="AB55" s="43"/>
      <c r="AC55" s="44"/>
      <c r="AD55" s="44"/>
      <c r="AE55" s="45"/>
      <c r="AF55" s="42"/>
      <c r="AG55" s="97"/>
      <c r="AH55" s="44"/>
      <c r="AI55" s="98"/>
      <c r="AJ55" s="99"/>
      <c r="AK55" s="42"/>
      <c r="AL55" s="97"/>
      <c r="AM55" s="44"/>
      <c r="AN55" s="98"/>
      <c r="AO55" s="99"/>
    </row>
    <row r="56" spans="2:41" ht="24.75" customHeight="1" x14ac:dyDescent="0.25">
      <c r="B56" s="21" t="s">
        <v>210</v>
      </c>
      <c r="C56" s="23" t="s">
        <v>588</v>
      </c>
      <c r="D56" s="21" t="s">
        <v>215</v>
      </c>
      <c r="E56" s="21" t="s">
        <v>352</v>
      </c>
      <c r="F56" s="25" t="s">
        <v>224</v>
      </c>
      <c r="G56" s="29" t="s">
        <v>220</v>
      </c>
      <c r="H56" s="23" t="s">
        <v>221</v>
      </c>
      <c r="I56" s="23">
        <v>1</v>
      </c>
      <c r="J56" s="44">
        <v>1</v>
      </c>
      <c r="K56" s="45">
        <v>1</v>
      </c>
      <c r="L56" s="42" t="s">
        <v>226</v>
      </c>
      <c r="M56" s="100" t="s">
        <v>225</v>
      </c>
      <c r="N56" s="44">
        <v>6</v>
      </c>
      <c r="O56" s="44">
        <v>6</v>
      </c>
      <c r="P56" s="45">
        <v>10</v>
      </c>
      <c r="Q56" s="42" t="s">
        <v>227</v>
      </c>
      <c r="R56" s="100" t="s">
        <v>228</v>
      </c>
      <c r="S56" s="44">
        <v>5</v>
      </c>
      <c r="T56" s="44">
        <v>5</v>
      </c>
      <c r="U56" s="45">
        <v>5</v>
      </c>
      <c r="V56" s="42"/>
      <c r="W56" s="43"/>
      <c r="X56" s="44"/>
      <c r="Y56" s="44"/>
      <c r="Z56" s="45"/>
      <c r="AA56" s="42"/>
      <c r="AB56" s="43"/>
      <c r="AC56" s="44"/>
      <c r="AD56" s="44"/>
      <c r="AE56" s="45"/>
      <c r="AF56" s="42"/>
      <c r="AG56" s="97"/>
      <c r="AH56" s="44"/>
      <c r="AI56" s="98"/>
      <c r="AJ56" s="99"/>
      <c r="AK56" s="42"/>
      <c r="AL56" s="97"/>
      <c r="AM56" s="44"/>
      <c r="AN56" s="98"/>
      <c r="AO56" s="99"/>
    </row>
    <row r="57" spans="2:41" ht="24" customHeight="1" x14ac:dyDescent="0.25">
      <c r="B57" s="21" t="s">
        <v>211</v>
      </c>
      <c r="C57" s="23" t="s">
        <v>589</v>
      </c>
      <c r="D57" s="21" t="s">
        <v>216</v>
      </c>
      <c r="E57" s="21" t="s">
        <v>352</v>
      </c>
      <c r="F57" s="25"/>
      <c r="G57" s="29" t="s">
        <v>220</v>
      </c>
      <c r="H57" s="23" t="s">
        <v>221</v>
      </c>
      <c r="I57" s="23">
        <v>1</v>
      </c>
      <c r="J57" s="44">
        <v>0</v>
      </c>
      <c r="K57" s="45">
        <v>0</v>
      </c>
      <c r="L57" s="42" t="s">
        <v>226</v>
      </c>
      <c r="M57" s="100" t="s">
        <v>225</v>
      </c>
      <c r="N57" s="44">
        <v>30</v>
      </c>
      <c r="O57" s="44">
        <v>0</v>
      </c>
      <c r="P57" s="45">
        <v>0</v>
      </c>
      <c r="Q57" s="42" t="s">
        <v>227</v>
      </c>
      <c r="R57" s="100" t="s">
        <v>228</v>
      </c>
      <c r="S57" s="44">
        <v>20</v>
      </c>
      <c r="T57" s="44">
        <v>0</v>
      </c>
      <c r="U57" s="45">
        <v>0</v>
      </c>
      <c r="V57" s="42"/>
      <c r="W57" s="43"/>
      <c r="X57" s="44"/>
      <c r="Y57" s="44"/>
      <c r="Z57" s="45"/>
      <c r="AA57" s="42"/>
      <c r="AB57" s="43"/>
      <c r="AC57" s="44"/>
      <c r="AD57" s="44"/>
      <c r="AE57" s="45"/>
      <c r="AF57" s="42"/>
      <c r="AG57" s="97"/>
      <c r="AH57" s="44"/>
      <c r="AI57" s="98"/>
      <c r="AJ57" s="99"/>
      <c r="AK57" s="42"/>
      <c r="AL57" s="97"/>
      <c r="AM57" s="44"/>
      <c r="AN57" s="98"/>
      <c r="AO57" s="99"/>
    </row>
    <row r="58" spans="2:41" ht="24" x14ac:dyDescent="0.25">
      <c r="B58" s="82" t="s">
        <v>229</v>
      </c>
      <c r="C58" s="6"/>
      <c r="D58" s="7" t="s">
        <v>648</v>
      </c>
      <c r="E58" s="17"/>
      <c r="F58" s="12"/>
      <c r="G58" s="13"/>
      <c r="H58" s="6"/>
      <c r="I58" s="18"/>
      <c r="J58" s="18"/>
      <c r="K58" s="15"/>
      <c r="L58" s="65"/>
      <c r="M58" s="6"/>
      <c r="N58" s="18"/>
      <c r="O58" s="18"/>
      <c r="P58" s="14"/>
      <c r="Q58" s="13"/>
      <c r="R58" s="6"/>
      <c r="S58" s="18"/>
      <c r="T58" s="18"/>
      <c r="U58" s="14"/>
      <c r="V58" s="13"/>
      <c r="W58" s="6"/>
      <c r="X58" s="18"/>
      <c r="Y58" s="18"/>
      <c r="Z58" s="14"/>
      <c r="AA58" s="13"/>
      <c r="AB58" s="6"/>
      <c r="AC58" s="18"/>
      <c r="AD58" s="18"/>
      <c r="AE58" s="14"/>
      <c r="AF58" s="13"/>
      <c r="AG58" s="86"/>
      <c r="AH58" s="18"/>
      <c r="AI58" s="87"/>
      <c r="AJ58" s="88"/>
      <c r="AK58" s="13"/>
      <c r="AL58" s="86"/>
      <c r="AM58" s="18"/>
      <c r="AN58" s="87"/>
      <c r="AO58" s="88"/>
    </row>
    <row r="59" spans="2:41" ht="24" x14ac:dyDescent="0.25">
      <c r="B59" s="5" t="s">
        <v>230</v>
      </c>
      <c r="C59" s="6"/>
      <c r="D59" s="7" t="s">
        <v>649</v>
      </c>
      <c r="E59" s="17"/>
      <c r="F59" s="12"/>
      <c r="G59" s="13"/>
      <c r="H59" s="6"/>
      <c r="I59" s="18"/>
      <c r="J59" s="18"/>
      <c r="K59" s="15"/>
      <c r="L59" s="65"/>
      <c r="M59" s="6"/>
      <c r="N59" s="18"/>
      <c r="O59" s="18"/>
      <c r="P59" s="14"/>
      <c r="Q59" s="13"/>
      <c r="R59" s="6"/>
      <c r="S59" s="18"/>
      <c r="T59" s="18"/>
      <c r="U59" s="14"/>
      <c r="V59" s="13"/>
      <c r="W59" s="6"/>
      <c r="X59" s="18"/>
      <c r="Y59" s="18"/>
      <c r="Z59" s="14"/>
      <c r="AA59" s="13"/>
      <c r="AB59" s="6"/>
      <c r="AC59" s="18"/>
      <c r="AD59" s="18"/>
      <c r="AE59" s="14"/>
      <c r="AF59" s="13"/>
      <c r="AG59" s="86"/>
      <c r="AH59" s="18"/>
      <c r="AI59" s="87"/>
      <c r="AJ59" s="88"/>
      <c r="AK59" s="13"/>
      <c r="AL59" s="86"/>
      <c r="AM59" s="18"/>
      <c r="AN59" s="87"/>
      <c r="AO59" s="88"/>
    </row>
    <row r="60" spans="2:41" ht="25.5" customHeight="1" x14ac:dyDescent="0.25">
      <c r="B60" s="21" t="s">
        <v>231</v>
      </c>
      <c r="C60" s="23" t="s">
        <v>590</v>
      </c>
      <c r="D60" s="21" t="s">
        <v>235</v>
      </c>
      <c r="E60" s="21" t="s">
        <v>352</v>
      </c>
      <c r="F60" s="25" t="s">
        <v>239</v>
      </c>
      <c r="G60" s="29" t="s">
        <v>217</v>
      </c>
      <c r="H60" s="23" t="s">
        <v>218</v>
      </c>
      <c r="I60" s="23">
        <v>56</v>
      </c>
      <c r="J60" s="44">
        <v>56</v>
      </c>
      <c r="K60" s="45">
        <v>56</v>
      </c>
      <c r="L60" s="42"/>
      <c r="M60" s="43"/>
      <c r="N60" s="44"/>
      <c r="O60" s="44"/>
      <c r="P60" s="45"/>
      <c r="Q60" s="42"/>
      <c r="R60" s="43"/>
      <c r="S60" s="44"/>
      <c r="T60" s="44"/>
      <c r="U60" s="45"/>
      <c r="V60" s="42"/>
      <c r="W60" s="43"/>
      <c r="X60" s="44"/>
      <c r="Y60" s="44"/>
      <c r="Z60" s="45"/>
      <c r="AA60" s="42"/>
      <c r="AB60" s="43"/>
      <c r="AC60" s="44"/>
      <c r="AD60" s="44"/>
      <c r="AE60" s="45"/>
      <c r="AF60" s="42"/>
      <c r="AG60" s="97"/>
      <c r="AH60" s="44"/>
      <c r="AI60" s="98"/>
      <c r="AJ60" s="99"/>
      <c r="AK60" s="42"/>
      <c r="AL60" s="97"/>
      <c r="AM60" s="44"/>
      <c r="AN60" s="98"/>
      <c r="AO60" s="99"/>
    </row>
    <row r="61" spans="2:41" ht="24" customHeight="1" x14ac:dyDescent="0.25">
      <c r="B61" s="21" t="s">
        <v>232</v>
      </c>
      <c r="C61" s="23" t="s">
        <v>591</v>
      </c>
      <c r="D61" s="21" t="s">
        <v>236</v>
      </c>
      <c r="E61" s="21" t="s">
        <v>352</v>
      </c>
      <c r="F61" s="25" t="s">
        <v>240</v>
      </c>
      <c r="G61" s="29" t="s">
        <v>217</v>
      </c>
      <c r="H61" s="23" t="s">
        <v>218</v>
      </c>
      <c r="I61" s="23">
        <v>27</v>
      </c>
      <c r="J61" s="44">
        <v>27</v>
      </c>
      <c r="K61" s="45">
        <v>25</v>
      </c>
      <c r="L61" s="42"/>
      <c r="M61" s="43"/>
      <c r="N61" s="44"/>
      <c r="O61" s="44"/>
      <c r="P61" s="45"/>
      <c r="Q61" s="42"/>
      <c r="R61" s="43"/>
      <c r="S61" s="44"/>
      <c r="T61" s="44"/>
      <c r="U61" s="45"/>
      <c r="V61" s="42"/>
      <c r="W61" s="43"/>
      <c r="X61" s="44"/>
      <c r="Y61" s="44"/>
      <c r="Z61" s="45"/>
      <c r="AA61" s="42"/>
      <c r="AB61" s="43"/>
      <c r="AC61" s="44"/>
      <c r="AD61" s="44"/>
      <c r="AE61" s="45"/>
      <c r="AF61" s="42"/>
      <c r="AG61" s="97"/>
      <c r="AH61" s="44"/>
      <c r="AI61" s="98"/>
      <c r="AJ61" s="99"/>
      <c r="AK61" s="42"/>
      <c r="AL61" s="97"/>
      <c r="AM61" s="44"/>
      <c r="AN61" s="98"/>
      <c r="AO61" s="99"/>
    </row>
    <row r="62" spans="2:41" ht="24" customHeight="1" x14ac:dyDescent="0.25">
      <c r="B62" s="21" t="s">
        <v>233</v>
      </c>
      <c r="C62" s="23" t="s">
        <v>592</v>
      </c>
      <c r="D62" s="21" t="s">
        <v>237</v>
      </c>
      <c r="E62" s="21" t="s">
        <v>352</v>
      </c>
      <c r="F62" s="25" t="s">
        <v>241</v>
      </c>
      <c r="G62" s="29" t="s">
        <v>217</v>
      </c>
      <c r="H62" s="23" t="s">
        <v>219</v>
      </c>
      <c r="I62" s="23">
        <v>10</v>
      </c>
      <c r="J62" s="44">
        <v>10</v>
      </c>
      <c r="K62" s="45">
        <v>10</v>
      </c>
      <c r="L62" s="42"/>
      <c r="M62" s="43"/>
      <c r="N62" s="44"/>
      <c r="O62" s="44"/>
      <c r="P62" s="45"/>
      <c r="Q62" s="42"/>
      <c r="R62" s="43"/>
      <c r="S62" s="44"/>
      <c r="T62" s="44"/>
      <c r="U62" s="45"/>
      <c r="V62" s="42"/>
      <c r="W62" s="43"/>
      <c r="X62" s="44"/>
      <c r="Y62" s="44"/>
      <c r="Z62" s="45"/>
      <c r="AA62" s="42"/>
      <c r="AB62" s="43"/>
      <c r="AC62" s="44"/>
      <c r="AD62" s="44"/>
      <c r="AE62" s="45"/>
      <c r="AF62" s="42"/>
      <c r="AG62" s="97"/>
      <c r="AH62" s="44"/>
      <c r="AI62" s="98"/>
      <c r="AJ62" s="99"/>
      <c r="AK62" s="42"/>
      <c r="AL62" s="97"/>
      <c r="AM62" s="44"/>
      <c r="AN62" s="98"/>
      <c r="AO62" s="99"/>
    </row>
    <row r="63" spans="2:41" ht="24.75" customHeight="1" x14ac:dyDescent="0.25">
      <c r="B63" s="21" t="s">
        <v>234</v>
      </c>
      <c r="C63" s="23" t="s">
        <v>593</v>
      </c>
      <c r="D63" s="21" t="s">
        <v>238</v>
      </c>
      <c r="E63" s="21" t="s">
        <v>352</v>
      </c>
      <c r="F63" s="25" t="s">
        <v>242</v>
      </c>
      <c r="G63" s="29" t="s">
        <v>217</v>
      </c>
      <c r="H63" s="23" t="s">
        <v>218</v>
      </c>
      <c r="I63" s="23">
        <v>59</v>
      </c>
      <c r="J63" s="44">
        <v>59</v>
      </c>
      <c r="K63" s="45">
        <v>17</v>
      </c>
      <c r="L63" s="42"/>
      <c r="M63" s="43"/>
      <c r="N63" s="44"/>
      <c r="O63" s="44"/>
      <c r="P63" s="45"/>
      <c r="Q63" s="42"/>
      <c r="R63" s="43"/>
      <c r="S63" s="44"/>
      <c r="T63" s="44"/>
      <c r="U63" s="45"/>
      <c r="V63" s="42"/>
      <c r="W63" s="43"/>
      <c r="X63" s="44"/>
      <c r="Y63" s="44"/>
      <c r="Z63" s="45"/>
      <c r="AA63" s="42"/>
      <c r="AB63" s="43"/>
      <c r="AC63" s="44"/>
      <c r="AD63" s="44"/>
      <c r="AE63" s="45"/>
      <c r="AF63" s="42"/>
      <c r="AG63" s="97"/>
      <c r="AH63" s="44"/>
      <c r="AI63" s="98"/>
      <c r="AJ63" s="99"/>
      <c r="AK63" s="42"/>
      <c r="AL63" s="97"/>
      <c r="AM63" s="44"/>
      <c r="AN63" s="98"/>
      <c r="AO63" s="99"/>
    </row>
    <row r="64" spans="2:41" x14ac:dyDescent="0.25">
      <c r="B64" s="5" t="s">
        <v>243</v>
      </c>
      <c r="C64" s="6"/>
      <c r="D64" s="7" t="s">
        <v>650</v>
      </c>
      <c r="E64" s="17"/>
      <c r="F64" s="12"/>
      <c r="G64" s="13"/>
      <c r="H64" s="6"/>
      <c r="I64" s="18"/>
      <c r="J64" s="18"/>
      <c r="K64" s="14"/>
      <c r="L64" s="13"/>
      <c r="M64" s="6"/>
      <c r="N64" s="18"/>
      <c r="O64" s="18"/>
      <c r="P64" s="14"/>
      <c r="Q64" s="13"/>
      <c r="R64" s="6"/>
      <c r="S64" s="18"/>
      <c r="T64" s="18"/>
      <c r="U64" s="14"/>
      <c r="V64" s="13"/>
      <c r="W64" s="6"/>
      <c r="X64" s="18"/>
      <c r="Y64" s="18"/>
      <c r="Z64" s="14"/>
      <c r="AA64" s="13"/>
      <c r="AB64" s="6"/>
      <c r="AC64" s="18"/>
      <c r="AD64" s="18"/>
      <c r="AE64" s="14"/>
      <c r="AF64" s="13"/>
      <c r="AG64" s="86"/>
      <c r="AH64" s="18"/>
      <c r="AI64" s="87"/>
      <c r="AJ64" s="88"/>
      <c r="AK64" s="13"/>
      <c r="AL64" s="86"/>
      <c r="AM64" s="18"/>
      <c r="AN64" s="87"/>
      <c r="AO64" s="88"/>
    </row>
    <row r="65" spans="2:41" ht="24" x14ac:dyDescent="0.25">
      <c r="B65" s="5" t="s">
        <v>244</v>
      </c>
      <c r="C65" s="6"/>
      <c r="D65" s="7" t="s">
        <v>651</v>
      </c>
      <c r="E65" s="17"/>
      <c r="F65" s="12"/>
      <c r="G65" s="13"/>
      <c r="H65" s="6"/>
      <c r="I65" s="18"/>
      <c r="J65" s="18"/>
      <c r="K65" s="14"/>
      <c r="L65" s="13"/>
      <c r="M65" s="6"/>
      <c r="N65" s="18"/>
      <c r="O65" s="18"/>
      <c r="P65" s="14"/>
      <c r="Q65" s="13"/>
      <c r="R65" s="6"/>
      <c r="S65" s="18"/>
      <c r="T65" s="18"/>
      <c r="U65" s="14"/>
      <c r="V65" s="13"/>
      <c r="W65" s="6"/>
      <c r="X65" s="18"/>
      <c r="Y65" s="18"/>
      <c r="Z65" s="14"/>
      <c r="AA65" s="13"/>
      <c r="AB65" s="6"/>
      <c r="AC65" s="18"/>
      <c r="AD65" s="18"/>
      <c r="AE65" s="14"/>
      <c r="AF65" s="13"/>
      <c r="AG65" s="86"/>
      <c r="AH65" s="18"/>
      <c r="AI65" s="87"/>
      <c r="AJ65" s="88"/>
      <c r="AK65" s="13"/>
      <c r="AL65" s="86"/>
      <c r="AM65" s="18"/>
      <c r="AN65" s="87"/>
      <c r="AO65" s="88"/>
    </row>
    <row r="66" spans="2:41" ht="36" x14ac:dyDescent="0.25">
      <c r="B66" s="5" t="s">
        <v>245</v>
      </c>
      <c r="C66" s="6"/>
      <c r="D66" s="7" t="s">
        <v>652</v>
      </c>
      <c r="E66" s="17"/>
      <c r="F66" s="12"/>
      <c r="G66" s="13"/>
      <c r="H66" s="6"/>
      <c r="I66" s="18"/>
      <c r="J66" s="18"/>
      <c r="K66" s="14"/>
      <c r="L66" s="13"/>
      <c r="M66" s="6"/>
      <c r="N66" s="18"/>
      <c r="O66" s="18"/>
      <c r="P66" s="14"/>
      <c r="Q66" s="13"/>
      <c r="R66" s="6"/>
      <c r="S66" s="18"/>
      <c r="T66" s="18"/>
      <c r="U66" s="14"/>
      <c r="V66" s="13"/>
      <c r="W66" s="6"/>
      <c r="X66" s="18"/>
      <c r="Y66" s="18"/>
      <c r="Z66" s="14"/>
      <c r="AA66" s="13"/>
      <c r="AB66" s="6"/>
      <c r="AC66" s="18"/>
      <c r="AD66" s="18"/>
      <c r="AE66" s="14"/>
      <c r="AF66" s="13"/>
      <c r="AG66" s="86"/>
      <c r="AH66" s="18"/>
      <c r="AI66" s="87"/>
      <c r="AJ66" s="88"/>
      <c r="AK66" s="13"/>
      <c r="AL66" s="86"/>
      <c r="AM66" s="18"/>
      <c r="AN66" s="87"/>
      <c r="AO66" s="88"/>
    </row>
    <row r="67" spans="2:41" ht="35.25" customHeight="1" x14ac:dyDescent="0.25">
      <c r="B67" s="21" t="s">
        <v>246</v>
      </c>
      <c r="C67" s="23" t="s">
        <v>594</v>
      </c>
      <c r="D67" s="21" t="s">
        <v>249</v>
      </c>
      <c r="E67" s="21" t="s">
        <v>352</v>
      </c>
      <c r="F67" s="56" t="s">
        <v>252</v>
      </c>
      <c r="G67" s="29" t="s">
        <v>255</v>
      </c>
      <c r="H67" s="23" t="s">
        <v>256</v>
      </c>
      <c r="I67" s="23">
        <v>2</v>
      </c>
      <c r="J67" s="44">
        <v>2</v>
      </c>
      <c r="K67" s="45">
        <v>0</v>
      </c>
      <c r="L67" s="29" t="s">
        <v>257</v>
      </c>
      <c r="M67" s="23" t="s">
        <v>258</v>
      </c>
      <c r="N67" s="23">
        <v>114</v>
      </c>
      <c r="O67" s="44">
        <v>114</v>
      </c>
      <c r="P67" s="45">
        <v>59</v>
      </c>
      <c r="Q67" s="29" t="s">
        <v>259</v>
      </c>
      <c r="R67" s="23" t="s">
        <v>260</v>
      </c>
      <c r="S67" s="23">
        <v>0</v>
      </c>
      <c r="T67" s="44">
        <v>0</v>
      </c>
      <c r="U67" s="45">
        <v>0</v>
      </c>
      <c r="V67" s="42" t="s">
        <v>261</v>
      </c>
      <c r="W67" s="43" t="s">
        <v>263</v>
      </c>
      <c r="X67" s="44">
        <v>0</v>
      </c>
      <c r="Y67" s="44">
        <v>0</v>
      </c>
      <c r="Z67" s="45">
        <v>0</v>
      </c>
      <c r="AA67" s="42" t="s">
        <v>262</v>
      </c>
      <c r="AB67" s="43" t="s">
        <v>264</v>
      </c>
      <c r="AC67" s="44">
        <v>100</v>
      </c>
      <c r="AD67" s="55">
        <v>100</v>
      </c>
      <c r="AE67" s="45">
        <v>0</v>
      </c>
      <c r="AF67" s="42"/>
      <c r="AG67" s="97"/>
      <c r="AH67" s="44"/>
      <c r="AI67" s="98"/>
      <c r="AJ67" s="99"/>
      <c r="AK67" s="42"/>
      <c r="AL67" s="97"/>
      <c r="AM67" s="44"/>
      <c r="AN67" s="98"/>
      <c r="AO67" s="99"/>
    </row>
    <row r="68" spans="2:41" ht="24.75" customHeight="1" x14ac:dyDescent="0.25">
      <c r="B68" s="21" t="s">
        <v>247</v>
      </c>
      <c r="C68" s="23" t="s">
        <v>595</v>
      </c>
      <c r="D68" s="21" t="s">
        <v>250</v>
      </c>
      <c r="E68" s="21" t="s">
        <v>352</v>
      </c>
      <c r="F68" s="56" t="s">
        <v>253</v>
      </c>
      <c r="G68" s="29" t="s">
        <v>255</v>
      </c>
      <c r="H68" s="23" t="s">
        <v>256</v>
      </c>
      <c r="I68" s="23">
        <v>1</v>
      </c>
      <c r="J68" s="44">
        <v>1</v>
      </c>
      <c r="K68" s="45">
        <v>0</v>
      </c>
      <c r="L68" s="29" t="s">
        <v>257</v>
      </c>
      <c r="M68" s="23" t="s">
        <v>258</v>
      </c>
      <c r="N68" s="23">
        <v>60</v>
      </c>
      <c r="O68" s="44">
        <v>60</v>
      </c>
      <c r="P68" s="45">
        <v>0</v>
      </c>
      <c r="Q68" s="29" t="s">
        <v>259</v>
      </c>
      <c r="R68" s="23" t="s">
        <v>260</v>
      </c>
      <c r="S68" s="23">
        <v>1</v>
      </c>
      <c r="T68" s="44">
        <v>1</v>
      </c>
      <c r="U68" s="45">
        <v>0</v>
      </c>
      <c r="V68" s="42" t="s">
        <v>261</v>
      </c>
      <c r="W68" s="43" t="s">
        <v>263</v>
      </c>
      <c r="X68" s="44">
        <v>1</v>
      </c>
      <c r="Y68" s="44">
        <v>1</v>
      </c>
      <c r="Z68" s="45">
        <v>0</v>
      </c>
      <c r="AA68" s="42" t="s">
        <v>262</v>
      </c>
      <c r="AB68" s="43" t="s">
        <v>264</v>
      </c>
      <c r="AC68" s="44">
        <v>0.17</v>
      </c>
      <c r="AD68" s="55">
        <v>0.17</v>
      </c>
      <c r="AE68" s="45">
        <v>0</v>
      </c>
      <c r="AF68" s="42"/>
      <c r="AG68" s="97"/>
      <c r="AH68" s="44"/>
      <c r="AI68" s="98"/>
      <c r="AJ68" s="99"/>
      <c r="AK68" s="42"/>
      <c r="AL68" s="97"/>
      <c r="AM68" s="44"/>
      <c r="AN68" s="98"/>
      <c r="AO68" s="99"/>
    </row>
    <row r="69" spans="2:41" ht="24" customHeight="1" x14ac:dyDescent="0.25">
      <c r="B69" s="21" t="s">
        <v>248</v>
      </c>
      <c r="C69" s="23" t="s">
        <v>596</v>
      </c>
      <c r="D69" s="21" t="s">
        <v>251</v>
      </c>
      <c r="E69" s="21" t="s">
        <v>352</v>
      </c>
      <c r="F69" s="56" t="s">
        <v>254</v>
      </c>
      <c r="G69" s="29" t="s">
        <v>255</v>
      </c>
      <c r="H69" s="23" t="s">
        <v>256</v>
      </c>
      <c r="I69" s="23">
        <v>1</v>
      </c>
      <c r="J69" s="44">
        <v>1</v>
      </c>
      <c r="K69" s="45">
        <v>0</v>
      </c>
      <c r="L69" s="29" t="s">
        <v>257</v>
      </c>
      <c r="M69" s="23" t="s">
        <v>258</v>
      </c>
      <c r="N69" s="23">
        <v>77</v>
      </c>
      <c r="O69" s="44">
        <v>77</v>
      </c>
      <c r="P69" s="45">
        <v>0</v>
      </c>
      <c r="Q69" s="29" t="s">
        <v>259</v>
      </c>
      <c r="R69" s="23" t="s">
        <v>260</v>
      </c>
      <c r="S69" s="23">
        <v>1</v>
      </c>
      <c r="T69" s="44">
        <v>1</v>
      </c>
      <c r="U69" s="45">
        <v>0</v>
      </c>
      <c r="V69" s="42" t="s">
        <v>261</v>
      </c>
      <c r="W69" s="43" t="s">
        <v>263</v>
      </c>
      <c r="X69" s="44">
        <v>1</v>
      </c>
      <c r="Y69" s="44">
        <v>1</v>
      </c>
      <c r="Z69" s="45">
        <v>0</v>
      </c>
      <c r="AA69" s="42" t="s">
        <v>262</v>
      </c>
      <c r="AB69" s="43" t="s">
        <v>264</v>
      </c>
      <c r="AC69" s="44">
        <v>0.18</v>
      </c>
      <c r="AD69" s="55">
        <v>0.18</v>
      </c>
      <c r="AE69" s="45">
        <v>0</v>
      </c>
      <c r="AF69" s="42"/>
      <c r="AG69" s="97"/>
      <c r="AH69" s="44"/>
      <c r="AI69" s="98"/>
      <c r="AJ69" s="99"/>
      <c r="AK69" s="42"/>
      <c r="AL69" s="97"/>
      <c r="AM69" s="44"/>
      <c r="AN69" s="98"/>
      <c r="AO69" s="99"/>
    </row>
    <row r="70" spans="2:41" ht="37.5" customHeight="1" x14ac:dyDescent="0.25">
      <c r="B70" s="21" t="s">
        <v>684</v>
      </c>
      <c r="C70" s="11" t="s">
        <v>685</v>
      </c>
      <c r="D70" s="21" t="s">
        <v>686</v>
      </c>
      <c r="E70" s="21" t="s">
        <v>352</v>
      </c>
      <c r="F70" s="56"/>
      <c r="G70" s="32" t="s">
        <v>255</v>
      </c>
      <c r="H70" s="33" t="s">
        <v>256</v>
      </c>
      <c r="I70" s="93">
        <v>2</v>
      </c>
      <c r="J70" s="45">
        <v>0</v>
      </c>
      <c r="K70" s="45">
        <v>0</v>
      </c>
      <c r="L70" s="32" t="s">
        <v>257</v>
      </c>
      <c r="M70" s="33" t="s">
        <v>258</v>
      </c>
      <c r="N70" s="93">
        <v>17</v>
      </c>
      <c r="O70" s="45">
        <v>0</v>
      </c>
      <c r="P70" s="45">
        <v>0</v>
      </c>
      <c r="Q70" s="32" t="s">
        <v>259</v>
      </c>
      <c r="R70" s="33" t="s">
        <v>260</v>
      </c>
      <c r="S70" s="93">
        <v>0</v>
      </c>
      <c r="T70" s="45">
        <v>0</v>
      </c>
      <c r="U70" s="45">
        <v>0</v>
      </c>
      <c r="V70" s="42" t="s">
        <v>261</v>
      </c>
      <c r="W70" s="43" t="s">
        <v>263</v>
      </c>
      <c r="X70" s="45">
        <v>0</v>
      </c>
      <c r="Y70" s="45">
        <v>0</v>
      </c>
      <c r="Z70" s="45">
        <v>0</v>
      </c>
      <c r="AA70" s="42" t="s">
        <v>262</v>
      </c>
      <c r="AB70" s="43" t="s">
        <v>264</v>
      </c>
      <c r="AC70" s="45">
        <v>0</v>
      </c>
      <c r="AD70" s="45">
        <v>0</v>
      </c>
      <c r="AE70" s="45">
        <v>0</v>
      </c>
      <c r="AF70" s="42"/>
      <c r="AG70" s="97"/>
      <c r="AH70" s="44"/>
      <c r="AI70" s="98"/>
      <c r="AJ70" s="99"/>
      <c r="AK70" s="42"/>
      <c r="AL70" s="97"/>
      <c r="AM70" s="44"/>
      <c r="AN70" s="98"/>
      <c r="AO70" s="99"/>
    </row>
    <row r="71" spans="2:41" ht="24" customHeight="1" x14ac:dyDescent="0.25">
      <c r="B71" s="21" t="s">
        <v>687</v>
      </c>
      <c r="C71" s="11" t="s">
        <v>688</v>
      </c>
      <c r="D71" s="21" t="s">
        <v>689</v>
      </c>
      <c r="E71" s="21" t="s">
        <v>352</v>
      </c>
      <c r="F71" s="56"/>
      <c r="G71" s="32" t="s">
        <v>255</v>
      </c>
      <c r="H71" s="33" t="s">
        <v>256</v>
      </c>
      <c r="I71" s="93">
        <v>1</v>
      </c>
      <c r="J71" s="45">
        <v>0</v>
      </c>
      <c r="K71" s="45">
        <v>0</v>
      </c>
      <c r="L71" s="32" t="s">
        <v>257</v>
      </c>
      <c r="M71" s="33" t="s">
        <v>258</v>
      </c>
      <c r="N71" s="93">
        <v>30</v>
      </c>
      <c r="O71" s="45">
        <v>0</v>
      </c>
      <c r="P71" s="45">
        <v>0</v>
      </c>
      <c r="Q71" s="32" t="s">
        <v>259</v>
      </c>
      <c r="R71" s="33" t="s">
        <v>260</v>
      </c>
      <c r="S71" s="93">
        <v>0</v>
      </c>
      <c r="T71" s="45">
        <v>0</v>
      </c>
      <c r="U71" s="45">
        <v>0</v>
      </c>
      <c r="V71" s="42" t="s">
        <v>261</v>
      </c>
      <c r="W71" s="43" t="s">
        <v>263</v>
      </c>
      <c r="X71" s="45">
        <v>0</v>
      </c>
      <c r="Y71" s="45">
        <v>0</v>
      </c>
      <c r="Z71" s="45">
        <v>0</v>
      </c>
      <c r="AA71" s="42" t="s">
        <v>262</v>
      </c>
      <c r="AB71" s="43" t="s">
        <v>264</v>
      </c>
      <c r="AC71" s="45">
        <v>0</v>
      </c>
      <c r="AD71" s="45">
        <v>0</v>
      </c>
      <c r="AE71" s="45">
        <v>0</v>
      </c>
      <c r="AF71" s="42"/>
      <c r="AG71" s="97"/>
      <c r="AH71" s="44"/>
      <c r="AI71" s="98"/>
      <c r="AJ71" s="99"/>
      <c r="AK71" s="42"/>
      <c r="AL71" s="97"/>
      <c r="AM71" s="44"/>
      <c r="AN71" s="98"/>
      <c r="AO71" s="99"/>
    </row>
    <row r="72" spans="2:41" ht="24" customHeight="1" thickBot="1" x14ac:dyDescent="0.3">
      <c r="B72" s="21" t="s">
        <v>690</v>
      </c>
      <c r="C72" s="11" t="s">
        <v>691</v>
      </c>
      <c r="D72" s="21" t="s">
        <v>692</v>
      </c>
      <c r="E72" s="21" t="s">
        <v>352</v>
      </c>
      <c r="F72" s="56"/>
      <c r="G72" s="106" t="s">
        <v>255</v>
      </c>
      <c r="H72" s="107" t="s">
        <v>256</v>
      </c>
      <c r="I72" s="109">
        <v>1</v>
      </c>
      <c r="J72" s="181">
        <v>0</v>
      </c>
      <c r="K72" s="181">
        <v>0</v>
      </c>
      <c r="L72" s="106" t="s">
        <v>257</v>
      </c>
      <c r="M72" s="107" t="s">
        <v>258</v>
      </c>
      <c r="N72" s="109">
        <v>30</v>
      </c>
      <c r="O72" s="181">
        <v>0</v>
      </c>
      <c r="P72" s="181">
        <v>0</v>
      </c>
      <c r="Q72" s="106" t="s">
        <v>259</v>
      </c>
      <c r="R72" s="107" t="s">
        <v>260</v>
      </c>
      <c r="S72" s="109">
        <v>0</v>
      </c>
      <c r="T72" s="181">
        <v>0</v>
      </c>
      <c r="U72" s="181">
        <v>0</v>
      </c>
      <c r="V72" s="182" t="s">
        <v>261</v>
      </c>
      <c r="W72" s="183" t="s">
        <v>263</v>
      </c>
      <c r="X72" s="181">
        <v>0</v>
      </c>
      <c r="Y72" s="181">
        <v>0</v>
      </c>
      <c r="Z72" s="181">
        <v>0</v>
      </c>
      <c r="AA72" s="182" t="s">
        <v>262</v>
      </c>
      <c r="AB72" s="183" t="s">
        <v>264</v>
      </c>
      <c r="AC72" s="181">
        <v>0</v>
      </c>
      <c r="AD72" s="181">
        <v>0</v>
      </c>
      <c r="AE72" s="181">
        <v>0</v>
      </c>
      <c r="AF72" s="42"/>
      <c r="AG72" s="97"/>
      <c r="AH72" s="44"/>
      <c r="AI72" s="98"/>
      <c r="AJ72" s="99"/>
      <c r="AK72" s="42"/>
      <c r="AL72" s="97"/>
      <c r="AM72" s="44"/>
      <c r="AN72" s="98"/>
      <c r="AO72" s="99"/>
    </row>
    <row r="73" spans="2:41" ht="30" customHeight="1" x14ac:dyDescent="0.25">
      <c r="B73" s="121" t="s">
        <v>675</v>
      </c>
      <c r="C73" s="27"/>
      <c r="D73" s="7" t="s">
        <v>676</v>
      </c>
      <c r="E73" s="131"/>
      <c r="F73" s="122"/>
      <c r="G73" s="30"/>
      <c r="H73" s="27"/>
      <c r="I73" s="28"/>
      <c r="J73" s="123"/>
      <c r="K73" s="124"/>
      <c r="L73" s="30"/>
      <c r="M73" s="27"/>
      <c r="N73" s="28"/>
      <c r="O73" s="123"/>
      <c r="P73" s="124"/>
      <c r="Q73" s="30"/>
      <c r="R73" s="27"/>
      <c r="S73" s="28"/>
      <c r="T73" s="123"/>
      <c r="U73" s="124"/>
      <c r="V73" s="125"/>
      <c r="W73" s="126"/>
      <c r="X73" s="123"/>
      <c r="Y73" s="123"/>
      <c r="Z73" s="124"/>
      <c r="AA73" s="125"/>
      <c r="AB73" s="126"/>
      <c r="AC73" s="123"/>
      <c r="AD73" s="127"/>
      <c r="AE73" s="124"/>
      <c r="AF73" s="125"/>
      <c r="AG73" s="128"/>
      <c r="AH73" s="123"/>
      <c r="AI73" s="129"/>
      <c r="AJ73" s="130"/>
      <c r="AK73" s="125"/>
      <c r="AL73" s="128"/>
      <c r="AM73" s="123"/>
      <c r="AN73" s="129"/>
      <c r="AO73" s="130"/>
    </row>
    <row r="74" spans="2:41" ht="24" x14ac:dyDescent="0.25">
      <c r="B74" s="5" t="s">
        <v>265</v>
      </c>
      <c r="C74" s="6"/>
      <c r="D74" s="7" t="s">
        <v>653</v>
      </c>
      <c r="E74" s="17"/>
      <c r="F74" s="12"/>
      <c r="G74" s="13"/>
      <c r="H74" s="6"/>
      <c r="I74" s="18"/>
      <c r="J74" s="18"/>
      <c r="K74" s="14"/>
      <c r="L74" s="13"/>
      <c r="M74" s="6"/>
      <c r="N74" s="18"/>
      <c r="O74" s="18"/>
      <c r="P74" s="14"/>
      <c r="Q74" s="13"/>
      <c r="R74" s="6"/>
      <c r="S74" s="18"/>
      <c r="T74" s="18"/>
      <c r="U74" s="14"/>
      <c r="V74" s="13"/>
      <c r="W74" s="6"/>
      <c r="X74" s="18"/>
      <c r="Y74" s="18"/>
      <c r="Z74" s="14"/>
      <c r="AA74" s="13"/>
      <c r="AB74" s="6"/>
      <c r="AC74" s="18"/>
      <c r="AD74" s="18"/>
      <c r="AE74" s="14"/>
      <c r="AF74" s="13"/>
      <c r="AG74" s="86"/>
      <c r="AH74" s="18"/>
      <c r="AI74" s="87"/>
      <c r="AJ74" s="88"/>
      <c r="AK74" s="13"/>
      <c r="AL74" s="86"/>
      <c r="AM74" s="18"/>
      <c r="AN74" s="87"/>
      <c r="AO74" s="88"/>
    </row>
    <row r="75" spans="2:41" ht="48" x14ac:dyDescent="0.25">
      <c r="B75" s="5" t="s">
        <v>266</v>
      </c>
      <c r="C75" s="6"/>
      <c r="D75" s="7" t="s">
        <v>654</v>
      </c>
      <c r="E75" s="17"/>
      <c r="F75" s="12"/>
      <c r="G75" s="13"/>
      <c r="H75" s="6"/>
      <c r="I75" s="18"/>
      <c r="J75" s="18"/>
      <c r="K75" s="14"/>
      <c r="L75" s="13"/>
      <c r="M75" s="6"/>
      <c r="N75" s="18"/>
      <c r="O75" s="18"/>
      <c r="P75" s="14"/>
      <c r="Q75" s="13"/>
      <c r="R75" s="6"/>
      <c r="S75" s="18"/>
      <c r="T75" s="18"/>
      <c r="U75" s="14"/>
      <c r="V75" s="13"/>
      <c r="W75" s="6"/>
      <c r="X75" s="18"/>
      <c r="Y75" s="18"/>
      <c r="Z75" s="14"/>
      <c r="AA75" s="13"/>
      <c r="AB75" s="6"/>
      <c r="AC75" s="18"/>
      <c r="AD75" s="18"/>
      <c r="AE75" s="14"/>
      <c r="AF75" s="13"/>
      <c r="AG75" s="86"/>
      <c r="AH75" s="18"/>
      <c r="AI75" s="87"/>
      <c r="AJ75" s="88"/>
      <c r="AK75" s="13"/>
      <c r="AL75" s="86"/>
      <c r="AM75" s="18"/>
      <c r="AN75" s="87"/>
      <c r="AO75" s="88"/>
    </row>
    <row r="76" spans="2:41" ht="24" x14ac:dyDescent="0.25">
      <c r="B76" s="5" t="s">
        <v>267</v>
      </c>
      <c r="C76" s="6"/>
      <c r="D76" s="7" t="s">
        <v>655</v>
      </c>
      <c r="E76" s="17"/>
      <c r="F76" s="12"/>
      <c r="G76" s="13"/>
      <c r="H76" s="6"/>
      <c r="I76" s="18"/>
      <c r="J76" s="18"/>
      <c r="K76" s="14"/>
      <c r="L76" s="13"/>
      <c r="M76" s="6"/>
      <c r="N76" s="18"/>
      <c r="O76" s="18"/>
      <c r="P76" s="14"/>
      <c r="Q76" s="13"/>
      <c r="R76" s="6"/>
      <c r="S76" s="18"/>
      <c r="T76" s="18"/>
      <c r="U76" s="14"/>
      <c r="V76" s="13"/>
      <c r="W76" s="6"/>
      <c r="X76" s="18"/>
      <c r="Y76" s="18"/>
      <c r="Z76" s="14"/>
      <c r="AA76" s="13"/>
      <c r="AB76" s="6"/>
      <c r="AC76" s="18"/>
      <c r="AD76" s="18"/>
      <c r="AE76" s="14"/>
      <c r="AF76" s="13"/>
      <c r="AG76" s="86"/>
      <c r="AH76" s="18"/>
      <c r="AI76" s="87"/>
      <c r="AJ76" s="88"/>
      <c r="AK76" s="13"/>
      <c r="AL76" s="86"/>
      <c r="AM76" s="18"/>
      <c r="AN76" s="87"/>
      <c r="AO76" s="88"/>
    </row>
    <row r="77" spans="2:41" ht="61.5" x14ac:dyDescent="0.25">
      <c r="B77" s="21" t="s">
        <v>270</v>
      </c>
      <c r="C77" s="23" t="s">
        <v>693</v>
      </c>
      <c r="D77" s="23" t="s">
        <v>268</v>
      </c>
      <c r="E77" s="36" t="s">
        <v>272</v>
      </c>
      <c r="F77" s="56" t="s">
        <v>275</v>
      </c>
      <c r="G77" s="29" t="s">
        <v>273</v>
      </c>
      <c r="H77" s="23" t="s">
        <v>274</v>
      </c>
      <c r="I77" s="57">
        <v>117175</v>
      </c>
      <c r="J77" s="44">
        <v>117175</v>
      </c>
      <c r="K77" s="45">
        <v>126008</v>
      </c>
      <c r="L77" s="42"/>
      <c r="M77" s="43"/>
      <c r="N77" s="44"/>
      <c r="O77" s="44"/>
      <c r="P77" s="45"/>
      <c r="Q77" s="42"/>
      <c r="R77" s="43"/>
      <c r="S77" s="44"/>
      <c r="T77" s="44"/>
      <c r="U77" s="45"/>
      <c r="V77" s="42"/>
      <c r="W77" s="43"/>
      <c r="X77" s="44"/>
      <c r="Y77" s="44"/>
      <c r="Z77" s="45"/>
      <c r="AA77" s="42"/>
      <c r="AB77" s="43"/>
      <c r="AC77" s="44"/>
      <c r="AD77" s="44"/>
      <c r="AE77" s="45"/>
      <c r="AF77" s="42"/>
      <c r="AG77" s="97"/>
      <c r="AH77" s="44"/>
      <c r="AI77" s="98"/>
      <c r="AJ77" s="99"/>
      <c r="AK77" s="42"/>
      <c r="AL77" s="97"/>
      <c r="AM77" s="44"/>
      <c r="AN77" s="98"/>
      <c r="AO77" s="99"/>
    </row>
    <row r="78" spans="2:41" ht="24" customHeight="1" x14ac:dyDescent="0.25">
      <c r="B78" s="21" t="s">
        <v>271</v>
      </c>
      <c r="C78" s="23" t="s">
        <v>694</v>
      </c>
      <c r="D78" s="23" t="s">
        <v>269</v>
      </c>
      <c r="E78" s="36" t="s">
        <v>272</v>
      </c>
      <c r="F78" s="56" t="s">
        <v>276</v>
      </c>
      <c r="G78" s="29" t="s">
        <v>273</v>
      </c>
      <c r="H78" s="23" t="s">
        <v>274</v>
      </c>
      <c r="I78" s="23">
        <v>199983</v>
      </c>
      <c r="J78" s="44">
        <v>199983</v>
      </c>
      <c r="K78" s="45">
        <v>0</v>
      </c>
      <c r="L78" s="42"/>
      <c r="M78" s="43"/>
      <c r="N78" s="44"/>
      <c r="O78" s="44"/>
      <c r="P78" s="45"/>
      <c r="Q78" s="42"/>
      <c r="R78" s="43"/>
      <c r="S78" s="44"/>
      <c r="T78" s="44"/>
      <c r="U78" s="45"/>
      <c r="V78" s="42"/>
      <c r="W78" s="43"/>
      <c r="X78" s="44"/>
      <c r="Y78" s="44"/>
      <c r="Z78" s="45"/>
      <c r="AA78" s="42"/>
      <c r="AB78" s="43"/>
      <c r="AC78" s="44"/>
      <c r="AD78" s="44"/>
      <c r="AE78" s="45"/>
      <c r="AF78" s="42"/>
      <c r="AG78" s="97"/>
      <c r="AH78" s="44"/>
      <c r="AI78" s="98"/>
      <c r="AJ78" s="99"/>
      <c r="AK78" s="42"/>
      <c r="AL78" s="97"/>
      <c r="AM78" s="44"/>
      <c r="AN78" s="98"/>
      <c r="AO78" s="99"/>
    </row>
    <row r="79" spans="2:41" ht="36.75" customHeight="1" x14ac:dyDescent="0.25">
      <c r="B79" s="23" t="s">
        <v>277</v>
      </c>
      <c r="C79" s="23" t="s">
        <v>597</v>
      </c>
      <c r="D79" s="23" t="s">
        <v>284</v>
      </c>
      <c r="E79" s="23" t="s">
        <v>272</v>
      </c>
      <c r="F79" s="41" t="s">
        <v>116</v>
      </c>
      <c r="G79" s="29" t="s">
        <v>273</v>
      </c>
      <c r="H79" s="23" t="s">
        <v>274</v>
      </c>
      <c r="I79" s="23">
        <v>10230</v>
      </c>
      <c r="J79" s="44"/>
      <c r="K79" s="45"/>
      <c r="L79" s="42"/>
      <c r="M79" s="43"/>
      <c r="N79" s="44"/>
      <c r="O79" s="44"/>
      <c r="P79" s="45"/>
      <c r="Q79" s="42"/>
      <c r="R79" s="43"/>
      <c r="S79" s="44"/>
      <c r="T79" s="44"/>
      <c r="U79" s="45"/>
      <c r="V79" s="42"/>
      <c r="W79" s="43"/>
      <c r="X79" s="44"/>
      <c r="Y79" s="44"/>
      <c r="Z79" s="45"/>
      <c r="AA79" s="42"/>
      <c r="AB79" s="43"/>
      <c r="AC79" s="44"/>
      <c r="AD79" s="44"/>
      <c r="AE79" s="45"/>
      <c r="AF79" s="42"/>
      <c r="AG79" s="97"/>
      <c r="AH79" s="44"/>
      <c r="AI79" s="98"/>
      <c r="AJ79" s="99"/>
      <c r="AK79" s="42"/>
      <c r="AL79" s="97"/>
      <c r="AM79" s="44"/>
      <c r="AN79" s="98"/>
      <c r="AO79" s="99"/>
    </row>
    <row r="80" spans="2:41" ht="36" customHeight="1" x14ac:dyDescent="0.25">
      <c r="B80" s="23" t="s">
        <v>278</v>
      </c>
      <c r="C80" s="23" t="s">
        <v>598</v>
      </c>
      <c r="D80" s="23" t="s">
        <v>285</v>
      </c>
      <c r="E80" s="23" t="s">
        <v>272</v>
      </c>
      <c r="F80" s="56" t="s">
        <v>296</v>
      </c>
      <c r="G80" s="29" t="s">
        <v>273</v>
      </c>
      <c r="H80" s="23" t="s">
        <v>274</v>
      </c>
      <c r="I80" s="23">
        <v>864.7</v>
      </c>
      <c r="J80" s="44">
        <v>864.69</v>
      </c>
      <c r="K80" s="45">
        <v>864.69</v>
      </c>
      <c r="L80" s="42"/>
      <c r="M80" s="43"/>
      <c r="N80" s="44"/>
      <c r="O80" s="44"/>
      <c r="P80" s="45"/>
      <c r="Q80" s="42"/>
      <c r="R80" s="43"/>
      <c r="S80" s="44"/>
      <c r="T80" s="44"/>
      <c r="U80" s="45"/>
      <c r="V80" s="42"/>
      <c r="W80" s="43"/>
      <c r="X80" s="44"/>
      <c r="Y80" s="44"/>
      <c r="Z80" s="45"/>
      <c r="AA80" s="42"/>
      <c r="AB80" s="43"/>
      <c r="AC80" s="44"/>
      <c r="AD80" s="44"/>
      <c r="AE80" s="45"/>
      <c r="AF80" s="42"/>
      <c r="AG80" s="97"/>
      <c r="AH80" s="44"/>
      <c r="AI80" s="98"/>
      <c r="AJ80" s="99"/>
      <c r="AK80" s="42"/>
      <c r="AL80" s="97"/>
      <c r="AM80" s="44"/>
      <c r="AN80" s="98"/>
      <c r="AO80" s="99"/>
    </row>
    <row r="81" spans="2:41" ht="35.25" customHeight="1" x14ac:dyDescent="0.25">
      <c r="B81" s="23" t="s">
        <v>279</v>
      </c>
      <c r="C81" s="23" t="s">
        <v>599</v>
      </c>
      <c r="D81" s="23" t="s">
        <v>286</v>
      </c>
      <c r="E81" s="23" t="s">
        <v>272</v>
      </c>
      <c r="F81" s="56" t="s">
        <v>297</v>
      </c>
      <c r="G81" s="29" t="s">
        <v>273</v>
      </c>
      <c r="H81" s="23" t="s">
        <v>293</v>
      </c>
      <c r="I81" s="23">
        <v>5000</v>
      </c>
      <c r="J81" s="44">
        <v>5000</v>
      </c>
      <c r="K81" s="45">
        <v>0</v>
      </c>
      <c r="L81" s="42"/>
      <c r="M81" s="43"/>
      <c r="N81" s="44"/>
      <c r="O81" s="44"/>
      <c r="P81" s="45"/>
      <c r="Q81" s="42"/>
      <c r="R81" s="43"/>
      <c r="S81" s="44"/>
      <c r="T81" s="44"/>
      <c r="U81" s="45"/>
      <c r="V81" s="42"/>
      <c r="W81" s="43"/>
      <c r="X81" s="44"/>
      <c r="Y81" s="44"/>
      <c r="Z81" s="45"/>
      <c r="AA81" s="42"/>
      <c r="AB81" s="43"/>
      <c r="AC81" s="44"/>
      <c r="AD81" s="44"/>
      <c r="AE81" s="45"/>
      <c r="AF81" s="42"/>
      <c r="AG81" s="97"/>
      <c r="AH81" s="44"/>
      <c r="AI81" s="98"/>
      <c r="AJ81" s="99"/>
      <c r="AK81" s="42"/>
      <c r="AL81" s="97"/>
      <c r="AM81" s="44"/>
      <c r="AN81" s="98"/>
      <c r="AO81" s="99"/>
    </row>
    <row r="82" spans="2:41" ht="37.5" customHeight="1" x14ac:dyDescent="0.25">
      <c r="B82" s="23" t="s">
        <v>280</v>
      </c>
      <c r="C82" s="23" t="s">
        <v>600</v>
      </c>
      <c r="D82" s="23" t="s">
        <v>287</v>
      </c>
      <c r="E82" s="23" t="s">
        <v>272</v>
      </c>
      <c r="F82" s="56" t="s">
        <v>298</v>
      </c>
      <c r="G82" s="29" t="s">
        <v>273</v>
      </c>
      <c r="H82" s="23" t="s">
        <v>293</v>
      </c>
      <c r="I82" s="23">
        <v>564810</v>
      </c>
      <c r="J82" s="44">
        <v>564809.71</v>
      </c>
      <c r="K82" s="45">
        <v>0</v>
      </c>
      <c r="L82" s="29" t="s">
        <v>294</v>
      </c>
      <c r="M82" s="23" t="s">
        <v>295</v>
      </c>
      <c r="N82" s="23">
        <v>552</v>
      </c>
      <c r="O82" s="44">
        <v>551.67999999999995</v>
      </c>
      <c r="P82" s="45">
        <v>0</v>
      </c>
      <c r="Q82" s="42"/>
      <c r="R82" s="43"/>
      <c r="S82" s="44"/>
      <c r="T82" s="44"/>
      <c r="U82" s="45"/>
      <c r="V82" s="42"/>
      <c r="W82" s="43"/>
      <c r="X82" s="44"/>
      <c r="Y82" s="44"/>
      <c r="Z82" s="45"/>
      <c r="AA82" s="42"/>
      <c r="AB82" s="43"/>
      <c r="AC82" s="44"/>
      <c r="AD82" s="44"/>
      <c r="AE82" s="45"/>
      <c r="AF82" s="42"/>
      <c r="AG82" s="97"/>
      <c r="AH82" s="44"/>
      <c r="AI82" s="98"/>
      <c r="AJ82" s="99"/>
      <c r="AK82" s="42"/>
      <c r="AL82" s="97"/>
      <c r="AM82" s="44"/>
      <c r="AN82" s="98"/>
      <c r="AO82" s="99"/>
    </row>
    <row r="83" spans="2:41" ht="24" customHeight="1" x14ac:dyDescent="0.25">
      <c r="B83" s="23" t="s">
        <v>281</v>
      </c>
      <c r="C83" s="23" t="s">
        <v>695</v>
      </c>
      <c r="D83" s="23" t="s">
        <v>288</v>
      </c>
      <c r="E83" s="23" t="s">
        <v>272</v>
      </c>
      <c r="F83" s="56" t="s">
        <v>299</v>
      </c>
      <c r="G83" s="29" t="s">
        <v>273</v>
      </c>
      <c r="H83" s="23" t="s">
        <v>274</v>
      </c>
      <c r="I83" s="23">
        <v>24161</v>
      </c>
      <c r="J83" s="44">
        <v>24161</v>
      </c>
      <c r="K83" s="45">
        <v>0</v>
      </c>
      <c r="L83" s="42"/>
      <c r="M83" s="43"/>
      <c r="N83" s="44"/>
      <c r="O83" s="44"/>
      <c r="P83" s="45"/>
      <c r="Q83" s="42"/>
      <c r="R83" s="43"/>
      <c r="S83" s="44"/>
      <c r="T83" s="44"/>
      <c r="U83" s="45"/>
      <c r="V83" s="42"/>
      <c r="W83" s="43"/>
      <c r="X83" s="44"/>
      <c r="Y83" s="44"/>
      <c r="Z83" s="45"/>
      <c r="AA83" s="42"/>
      <c r="AB83" s="43"/>
      <c r="AC83" s="44"/>
      <c r="AD83" s="44"/>
      <c r="AE83" s="45"/>
      <c r="AF83" s="42"/>
      <c r="AG83" s="97"/>
      <c r="AH83" s="44"/>
      <c r="AI83" s="98"/>
      <c r="AJ83" s="99"/>
      <c r="AK83" s="42"/>
      <c r="AL83" s="97"/>
      <c r="AM83" s="44"/>
      <c r="AN83" s="98"/>
      <c r="AO83" s="99"/>
    </row>
    <row r="84" spans="2:41" ht="25.5" customHeight="1" x14ac:dyDescent="0.25">
      <c r="B84" s="23" t="s">
        <v>282</v>
      </c>
      <c r="C84" s="23" t="s">
        <v>696</v>
      </c>
      <c r="D84" s="23" t="s">
        <v>289</v>
      </c>
      <c r="E84" s="23" t="s">
        <v>272</v>
      </c>
      <c r="F84" s="56" t="s">
        <v>300</v>
      </c>
      <c r="G84" s="29" t="s">
        <v>273</v>
      </c>
      <c r="H84" s="23" t="s">
        <v>274</v>
      </c>
      <c r="I84" s="23">
        <v>21470.5</v>
      </c>
      <c r="J84" s="44">
        <v>21470.5</v>
      </c>
      <c r="K84" s="45">
        <v>0</v>
      </c>
      <c r="L84" s="42"/>
      <c r="M84" s="43"/>
      <c r="N84" s="44"/>
      <c r="O84" s="44"/>
      <c r="P84" s="45"/>
      <c r="Q84" s="42"/>
      <c r="R84" s="43"/>
      <c r="S84" s="44"/>
      <c r="T84" s="44"/>
      <c r="U84" s="45"/>
      <c r="V84" s="42"/>
      <c r="W84" s="43"/>
      <c r="X84" s="44"/>
      <c r="Y84" s="44"/>
      <c r="Z84" s="45"/>
      <c r="AA84" s="42"/>
      <c r="AB84" s="43"/>
      <c r="AC84" s="44"/>
      <c r="AD84" s="44"/>
      <c r="AE84" s="45"/>
      <c r="AF84" s="42"/>
      <c r="AG84" s="97"/>
      <c r="AH84" s="44"/>
      <c r="AI84" s="98"/>
      <c r="AJ84" s="99"/>
      <c r="AK84" s="42"/>
      <c r="AL84" s="97"/>
      <c r="AM84" s="44"/>
      <c r="AN84" s="98"/>
      <c r="AO84" s="99"/>
    </row>
    <row r="85" spans="2:41" ht="48.75" customHeight="1" x14ac:dyDescent="0.25">
      <c r="B85" s="23" t="s">
        <v>283</v>
      </c>
      <c r="C85" s="23" t="s">
        <v>697</v>
      </c>
      <c r="D85" s="23" t="s">
        <v>290</v>
      </c>
      <c r="E85" s="23" t="s">
        <v>272</v>
      </c>
      <c r="F85" s="56" t="s">
        <v>738</v>
      </c>
      <c r="G85" s="29" t="s">
        <v>273</v>
      </c>
      <c r="H85" s="23" t="s">
        <v>274</v>
      </c>
      <c r="I85" s="77">
        <v>91456</v>
      </c>
      <c r="J85" s="77">
        <v>91456</v>
      </c>
      <c r="K85" s="45">
        <v>0</v>
      </c>
      <c r="L85" s="42"/>
      <c r="M85" s="43"/>
      <c r="N85" s="44"/>
      <c r="O85" s="44"/>
      <c r="P85" s="45"/>
      <c r="Q85" s="42"/>
      <c r="R85" s="43"/>
      <c r="S85" s="44"/>
      <c r="T85" s="44"/>
      <c r="U85" s="45"/>
      <c r="V85" s="42"/>
      <c r="W85" s="43"/>
      <c r="X85" s="44"/>
      <c r="Y85" s="44"/>
      <c r="Z85" s="45"/>
      <c r="AA85" s="42"/>
      <c r="AB85" s="43"/>
      <c r="AC85" s="44"/>
      <c r="AD85" s="44"/>
      <c r="AE85" s="45"/>
      <c r="AF85" s="42"/>
      <c r="AG85" s="97"/>
      <c r="AH85" s="44"/>
      <c r="AI85" s="98"/>
      <c r="AJ85" s="99"/>
      <c r="AK85" s="42"/>
      <c r="AL85" s="97"/>
      <c r="AM85" s="44"/>
      <c r="AN85" s="98"/>
      <c r="AO85" s="99"/>
    </row>
    <row r="86" spans="2:41" ht="25.5" customHeight="1" x14ac:dyDescent="0.25">
      <c r="B86" s="23" t="s">
        <v>291</v>
      </c>
      <c r="C86" s="23" t="s">
        <v>698</v>
      </c>
      <c r="D86" s="23" t="s">
        <v>292</v>
      </c>
      <c r="E86" s="23" t="s">
        <v>272</v>
      </c>
      <c r="F86" s="19" t="s">
        <v>682</v>
      </c>
      <c r="G86" s="29" t="s">
        <v>273</v>
      </c>
      <c r="H86" s="23" t="s">
        <v>274</v>
      </c>
      <c r="I86" s="23">
        <v>7788</v>
      </c>
      <c r="J86" s="44">
        <v>7788</v>
      </c>
      <c r="K86" s="45">
        <v>0</v>
      </c>
      <c r="L86" s="29" t="str">
        <f>'[3]RPP pasiulymas'!$D$111</f>
        <v>R.N.921</v>
      </c>
      <c r="M86" s="23" t="str">
        <f>'[3]RPP pasiulymas'!$D$112</f>
        <v>Vietos vienetų investicijos tvarkomose teritorijose, tūkst. Eur</v>
      </c>
      <c r="N86" s="23">
        <f>'[3]RPP pasiulymas'!$D$113</f>
        <v>1500</v>
      </c>
      <c r="O86" s="44">
        <v>1500</v>
      </c>
      <c r="P86" s="45">
        <v>0</v>
      </c>
      <c r="Q86" s="29" t="str">
        <f>'[3]RPP pasiulymas'!$D$114</f>
        <v>R.N.922</v>
      </c>
      <c r="R86" s="23" t="str">
        <f>'[3]RPP pasiulymas'!$D$115</f>
        <v>Naujos darbo vietos tvarkomose teritorijose (vnt.)</v>
      </c>
      <c r="S86" s="23">
        <f>'[3]RPP pasiulymas'!$D$116</f>
        <v>15</v>
      </c>
      <c r="T86" s="44">
        <v>15</v>
      </c>
      <c r="U86" s="45">
        <v>0</v>
      </c>
      <c r="V86" s="42"/>
      <c r="W86" s="43"/>
      <c r="X86" s="44"/>
      <c r="Y86" s="44"/>
      <c r="Z86" s="45"/>
      <c r="AA86" s="42"/>
      <c r="AB86" s="43"/>
      <c r="AC86" s="44"/>
      <c r="AD86" s="44"/>
      <c r="AE86" s="45"/>
      <c r="AF86" s="42"/>
      <c r="AG86" s="97"/>
      <c r="AH86" s="44"/>
      <c r="AI86" s="98"/>
      <c r="AJ86" s="99"/>
      <c r="AK86" s="42"/>
      <c r="AL86" s="97"/>
      <c r="AM86" s="44"/>
      <c r="AN86" s="98"/>
      <c r="AO86" s="99"/>
    </row>
    <row r="87" spans="2:41" ht="24" x14ac:dyDescent="0.25">
      <c r="B87" s="5" t="s">
        <v>301</v>
      </c>
      <c r="C87" s="6"/>
      <c r="D87" s="7" t="s">
        <v>656</v>
      </c>
      <c r="E87" s="17"/>
      <c r="F87" s="12"/>
      <c r="G87" s="13"/>
      <c r="H87" s="6"/>
      <c r="I87" s="18"/>
      <c r="J87" s="18"/>
      <c r="K87" s="14"/>
      <c r="L87" s="13"/>
      <c r="M87" s="6"/>
      <c r="N87" s="18"/>
      <c r="O87" s="18"/>
      <c r="P87" s="14"/>
      <c r="Q87" s="13"/>
      <c r="R87" s="6"/>
      <c r="S87" s="18"/>
      <c r="T87" s="18"/>
      <c r="U87" s="14"/>
      <c r="V87" s="13"/>
      <c r="W87" s="6"/>
      <c r="X87" s="18"/>
      <c r="Y87" s="18"/>
      <c r="Z87" s="14"/>
      <c r="AA87" s="13"/>
      <c r="AB87" s="6"/>
      <c r="AC87" s="18"/>
      <c r="AD87" s="18"/>
      <c r="AE87" s="14"/>
      <c r="AF87" s="13"/>
      <c r="AG87" s="86"/>
      <c r="AH87" s="18"/>
      <c r="AI87" s="87"/>
      <c r="AJ87" s="88"/>
      <c r="AK87" s="13"/>
      <c r="AL87" s="86"/>
      <c r="AM87" s="18"/>
      <c r="AN87" s="87"/>
      <c r="AO87" s="88"/>
    </row>
    <row r="88" spans="2:41" ht="27" customHeight="1" x14ac:dyDescent="0.25">
      <c r="B88" s="23" t="s">
        <v>302</v>
      </c>
      <c r="C88" s="23" t="s">
        <v>699</v>
      </c>
      <c r="D88" s="23" t="s">
        <v>305</v>
      </c>
      <c r="E88" s="21" t="s">
        <v>352</v>
      </c>
      <c r="F88" s="56" t="s">
        <v>314</v>
      </c>
      <c r="G88" s="29" t="s">
        <v>310</v>
      </c>
      <c r="H88" s="23" t="s">
        <v>311</v>
      </c>
      <c r="I88" s="23">
        <v>316.7</v>
      </c>
      <c r="J88" s="92">
        <v>316.7</v>
      </c>
      <c r="K88" s="93">
        <v>0</v>
      </c>
      <c r="L88" s="29" t="s">
        <v>312</v>
      </c>
      <c r="M88" s="23" t="s">
        <v>313</v>
      </c>
      <c r="N88" s="23">
        <v>20.010000000000002</v>
      </c>
      <c r="O88" s="92">
        <v>20.010000000000002</v>
      </c>
      <c r="P88" s="93">
        <v>0</v>
      </c>
      <c r="Q88" s="32"/>
      <c r="R88" s="33"/>
      <c r="S88" s="92"/>
      <c r="T88" s="92"/>
      <c r="U88" s="93"/>
      <c r="V88" s="32"/>
      <c r="W88" s="33"/>
      <c r="X88" s="92"/>
      <c r="Y88" s="92"/>
      <c r="Z88" s="93"/>
      <c r="AA88" s="32"/>
      <c r="AB88" s="33"/>
      <c r="AC88" s="92"/>
      <c r="AD88" s="92"/>
      <c r="AE88" s="93"/>
      <c r="AF88" s="32"/>
      <c r="AG88" s="94"/>
      <c r="AH88" s="95"/>
      <c r="AI88" s="95"/>
      <c r="AJ88" s="96"/>
      <c r="AK88" s="32"/>
      <c r="AL88" s="94"/>
      <c r="AM88" s="95"/>
      <c r="AN88" s="95"/>
      <c r="AO88" s="96"/>
    </row>
    <row r="89" spans="2:41" ht="24.75" customHeight="1" x14ac:dyDescent="0.25">
      <c r="B89" s="23" t="s">
        <v>303</v>
      </c>
      <c r="C89" s="23" t="s">
        <v>700</v>
      </c>
      <c r="D89" s="23" t="s">
        <v>306</v>
      </c>
      <c r="E89" s="21" t="s">
        <v>352</v>
      </c>
      <c r="F89" s="56" t="s">
        <v>315</v>
      </c>
      <c r="G89" s="29" t="s">
        <v>310</v>
      </c>
      <c r="H89" s="23" t="s">
        <v>311</v>
      </c>
      <c r="I89" s="23">
        <v>146.6</v>
      </c>
      <c r="J89" s="92">
        <v>146.6</v>
      </c>
      <c r="K89" s="93">
        <v>0</v>
      </c>
      <c r="L89" s="29" t="s">
        <v>312</v>
      </c>
      <c r="M89" s="23" t="s">
        <v>313</v>
      </c>
      <c r="N89" s="23">
        <v>28.18</v>
      </c>
      <c r="O89" s="92">
        <v>28.18</v>
      </c>
      <c r="P89" s="93">
        <v>20.18</v>
      </c>
      <c r="Q89" s="32"/>
      <c r="R89" s="33"/>
      <c r="S89" s="92"/>
      <c r="T89" s="92"/>
      <c r="U89" s="93"/>
      <c r="V89" s="32"/>
      <c r="W89" s="33"/>
      <c r="X89" s="92"/>
      <c r="Y89" s="92"/>
      <c r="Z89" s="93"/>
      <c r="AA89" s="32"/>
      <c r="AB89" s="33"/>
      <c r="AC89" s="92"/>
      <c r="AD89" s="92"/>
      <c r="AE89" s="93"/>
      <c r="AF89" s="32"/>
      <c r="AG89" s="94"/>
      <c r="AH89" s="95"/>
      <c r="AI89" s="95"/>
      <c r="AJ89" s="96"/>
      <c r="AK89" s="32"/>
      <c r="AL89" s="94"/>
      <c r="AM89" s="95"/>
      <c r="AN89" s="95"/>
      <c r="AO89" s="96"/>
    </row>
    <row r="90" spans="2:41" ht="24.75" customHeight="1" x14ac:dyDescent="0.25">
      <c r="B90" s="23" t="s">
        <v>304</v>
      </c>
      <c r="C90" s="23" t="s">
        <v>701</v>
      </c>
      <c r="D90" s="23" t="str">
        <f>'[1]3 lentelė'!$C$82</f>
        <v>Paviršinių nuotekų infrastruktūros plėtra Telšių mieste</v>
      </c>
      <c r="E90" s="21" t="s">
        <v>352</v>
      </c>
      <c r="F90" s="56" t="s">
        <v>316</v>
      </c>
      <c r="G90" s="29" t="s">
        <v>310</v>
      </c>
      <c r="H90" s="23" t="s">
        <v>311</v>
      </c>
      <c r="I90" s="23">
        <v>196</v>
      </c>
      <c r="J90" s="92">
        <v>196</v>
      </c>
      <c r="K90" s="93">
        <v>0</v>
      </c>
      <c r="L90" s="29" t="s">
        <v>312</v>
      </c>
      <c r="M90" s="23" t="s">
        <v>313</v>
      </c>
      <c r="N90" s="23">
        <v>27.8</v>
      </c>
      <c r="O90" s="92">
        <v>27.8</v>
      </c>
      <c r="P90" s="93">
        <v>0</v>
      </c>
      <c r="Q90" s="32"/>
      <c r="R90" s="33"/>
      <c r="S90" s="92"/>
      <c r="T90" s="92"/>
      <c r="U90" s="93"/>
      <c r="V90" s="32"/>
      <c r="W90" s="33"/>
      <c r="X90" s="92"/>
      <c r="Y90" s="92"/>
      <c r="Z90" s="93"/>
      <c r="AA90" s="32"/>
      <c r="AB90" s="33"/>
      <c r="AC90" s="92"/>
      <c r="AD90" s="92"/>
      <c r="AE90" s="93"/>
      <c r="AF90" s="32"/>
      <c r="AG90" s="94"/>
      <c r="AH90" s="95"/>
      <c r="AI90" s="95"/>
      <c r="AJ90" s="96"/>
      <c r="AK90" s="32"/>
      <c r="AL90" s="94"/>
      <c r="AM90" s="95"/>
      <c r="AN90" s="95"/>
      <c r="AO90" s="96"/>
    </row>
    <row r="91" spans="2:41" x14ac:dyDescent="0.25">
      <c r="B91" s="5" t="s">
        <v>317</v>
      </c>
      <c r="C91" s="6"/>
      <c r="D91" s="7" t="s">
        <v>657</v>
      </c>
      <c r="E91" s="17"/>
      <c r="F91" s="12"/>
      <c r="G91" s="13"/>
      <c r="H91" s="6"/>
      <c r="I91" s="18"/>
      <c r="J91" s="18"/>
      <c r="K91" s="14"/>
      <c r="L91" s="13"/>
      <c r="M91" s="6"/>
      <c r="N91" s="18"/>
      <c r="O91" s="18"/>
      <c r="P91" s="14"/>
      <c r="Q91" s="13"/>
      <c r="R91" s="6"/>
      <c r="S91" s="18"/>
      <c r="T91" s="18"/>
      <c r="U91" s="14"/>
      <c r="V91" s="13"/>
      <c r="W91" s="6"/>
      <c r="X91" s="18"/>
      <c r="Y91" s="18"/>
      <c r="Z91" s="14"/>
      <c r="AA91" s="13"/>
      <c r="AB91" s="6"/>
      <c r="AC91" s="18"/>
      <c r="AD91" s="18"/>
      <c r="AE91" s="14"/>
      <c r="AF91" s="13"/>
      <c r="AG91" s="86"/>
      <c r="AH91" s="18"/>
      <c r="AI91" s="87"/>
      <c r="AJ91" s="88"/>
      <c r="AK91" s="13"/>
      <c r="AL91" s="86"/>
      <c r="AM91" s="18"/>
      <c r="AN91" s="87"/>
      <c r="AO91" s="88"/>
    </row>
    <row r="92" spans="2:41" ht="24" customHeight="1" x14ac:dyDescent="0.25">
      <c r="B92" s="23" t="s">
        <v>318</v>
      </c>
      <c r="C92" s="23" t="s">
        <v>702</v>
      </c>
      <c r="D92" s="23" t="s">
        <v>321</v>
      </c>
      <c r="E92" s="21" t="s">
        <v>272</v>
      </c>
      <c r="F92" s="25" t="s">
        <v>326</v>
      </c>
      <c r="G92" s="29" t="s">
        <v>324</v>
      </c>
      <c r="H92" s="23" t="s">
        <v>325</v>
      </c>
      <c r="I92" s="23">
        <v>1</v>
      </c>
      <c r="J92" s="92">
        <v>1</v>
      </c>
      <c r="K92" s="93">
        <v>1</v>
      </c>
      <c r="L92" s="32"/>
      <c r="M92" s="33"/>
      <c r="N92" s="92"/>
      <c r="O92" s="92"/>
      <c r="P92" s="93"/>
      <c r="Q92" s="32"/>
      <c r="R92" s="33"/>
      <c r="S92" s="92"/>
      <c r="T92" s="92"/>
      <c r="U92" s="93"/>
      <c r="V92" s="32"/>
      <c r="W92" s="33"/>
      <c r="X92" s="92"/>
      <c r="Y92" s="92"/>
      <c r="Z92" s="93"/>
      <c r="AA92" s="32"/>
      <c r="AB92" s="33"/>
      <c r="AC92" s="92"/>
      <c r="AD92" s="92"/>
      <c r="AE92" s="93"/>
      <c r="AF92" s="32"/>
      <c r="AG92" s="94"/>
      <c r="AH92" s="95"/>
      <c r="AI92" s="95"/>
      <c r="AJ92" s="96"/>
      <c r="AK92" s="32"/>
      <c r="AL92" s="94"/>
      <c r="AM92" s="95"/>
      <c r="AN92" s="95"/>
      <c r="AO92" s="96"/>
    </row>
    <row r="93" spans="2:41" ht="24.75" customHeight="1" x14ac:dyDescent="0.25">
      <c r="B93" s="23" t="s">
        <v>319</v>
      </c>
      <c r="C93" s="23" t="s">
        <v>703</v>
      </c>
      <c r="D93" s="23" t="s">
        <v>322</v>
      </c>
      <c r="E93" s="21" t="s">
        <v>272</v>
      </c>
      <c r="F93" s="25" t="s">
        <v>327</v>
      </c>
      <c r="G93" s="29" t="s">
        <v>324</v>
      </c>
      <c r="H93" s="23" t="s">
        <v>325</v>
      </c>
      <c r="I93" s="23">
        <v>1</v>
      </c>
      <c r="J93" s="92">
        <v>1</v>
      </c>
      <c r="K93" s="93">
        <v>1</v>
      </c>
      <c r="L93" s="32"/>
      <c r="M93" s="33"/>
      <c r="N93" s="92"/>
      <c r="O93" s="92"/>
      <c r="P93" s="93"/>
      <c r="Q93" s="32"/>
      <c r="R93" s="33"/>
      <c r="S93" s="92"/>
      <c r="T93" s="92"/>
      <c r="U93" s="93"/>
      <c r="V93" s="32"/>
      <c r="W93" s="33"/>
      <c r="X93" s="92"/>
      <c r="Y93" s="92"/>
      <c r="Z93" s="93"/>
      <c r="AA93" s="32"/>
      <c r="AB93" s="33"/>
      <c r="AC93" s="92"/>
      <c r="AD93" s="92"/>
      <c r="AE93" s="93"/>
      <c r="AF93" s="32"/>
      <c r="AG93" s="94"/>
      <c r="AH93" s="95"/>
      <c r="AI93" s="95"/>
      <c r="AJ93" s="96"/>
      <c r="AK93" s="32"/>
      <c r="AL93" s="94"/>
      <c r="AM93" s="95"/>
      <c r="AN93" s="95"/>
      <c r="AO93" s="96"/>
    </row>
    <row r="94" spans="2:41" ht="24" customHeight="1" x14ac:dyDescent="0.25">
      <c r="B94" s="23" t="s">
        <v>320</v>
      </c>
      <c r="C94" s="23" t="s">
        <v>704</v>
      </c>
      <c r="D94" s="23" t="s">
        <v>323</v>
      </c>
      <c r="E94" s="21" t="s">
        <v>272</v>
      </c>
      <c r="F94" s="56" t="s">
        <v>352</v>
      </c>
      <c r="G94" s="29" t="s">
        <v>324</v>
      </c>
      <c r="H94" s="23" t="s">
        <v>325</v>
      </c>
      <c r="I94" s="23">
        <v>1</v>
      </c>
      <c r="J94" s="92">
        <v>1</v>
      </c>
      <c r="K94" s="93">
        <v>1</v>
      </c>
      <c r="L94" s="32"/>
      <c r="M94" s="33"/>
      <c r="N94" s="92"/>
      <c r="O94" s="92"/>
      <c r="P94" s="93"/>
      <c r="Q94" s="32"/>
      <c r="R94" s="33"/>
      <c r="S94" s="92"/>
      <c r="T94" s="92"/>
      <c r="U94" s="93"/>
      <c r="V94" s="32"/>
      <c r="W94" s="33"/>
      <c r="X94" s="92"/>
      <c r="Y94" s="92"/>
      <c r="Z94" s="93"/>
      <c r="AA94" s="32"/>
      <c r="AB94" s="33"/>
      <c r="AC94" s="92"/>
      <c r="AD94" s="92"/>
      <c r="AE94" s="93"/>
      <c r="AF94" s="32"/>
      <c r="AG94" s="94"/>
      <c r="AH94" s="95"/>
      <c r="AI94" s="95"/>
      <c r="AJ94" s="96"/>
      <c r="AK94" s="32"/>
      <c r="AL94" s="94"/>
      <c r="AM94" s="95"/>
      <c r="AN94" s="95"/>
      <c r="AO94" s="96"/>
    </row>
    <row r="95" spans="2:41" ht="24" x14ac:dyDescent="0.25">
      <c r="B95" s="5" t="s">
        <v>328</v>
      </c>
      <c r="C95" s="6"/>
      <c r="D95" s="7" t="s">
        <v>658</v>
      </c>
      <c r="E95" s="17"/>
      <c r="F95" s="12"/>
      <c r="G95" s="13"/>
      <c r="H95" s="6"/>
      <c r="I95" s="18"/>
      <c r="J95" s="18"/>
      <c r="K95" s="14"/>
      <c r="L95" s="13"/>
      <c r="M95" s="6"/>
      <c r="N95" s="18"/>
      <c r="O95" s="18"/>
      <c r="P95" s="14"/>
      <c r="Q95" s="13"/>
      <c r="R95" s="6"/>
      <c r="S95" s="18"/>
      <c r="T95" s="18"/>
      <c r="U95" s="14"/>
      <c r="V95" s="13"/>
      <c r="W95" s="6"/>
      <c r="X95" s="18"/>
      <c r="Y95" s="18"/>
      <c r="Z95" s="14"/>
      <c r="AA95" s="13"/>
      <c r="AB95" s="6"/>
      <c r="AC95" s="18"/>
      <c r="AD95" s="18"/>
      <c r="AE95" s="14"/>
      <c r="AF95" s="13"/>
      <c r="AG95" s="86"/>
      <c r="AH95" s="18"/>
      <c r="AI95" s="87"/>
      <c r="AJ95" s="88"/>
      <c r="AK95" s="13"/>
      <c r="AL95" s="86"/>
      <c r="AM95" s="18"/>
      <c r="AN95" s="87"/>
      <c r="AO95" s="88"/>
    </row>
    <row r="96" spans="2:41" ht="27" customHeight="1" x14ac:dyDescent="0.25">
      <c r="B96" s="23" t="s">
        <v>329</v>
      </c>
      <c r="C96" s="23" t="s">
        <v>705</v>
      </c>
      <c r="D96" s="23" t="s">
        <v>331</v>
      </c>
      <c r="E96" s="23" t="s">
        <v>272</v>
      </c>
      <c r="F96" s="25"/>
      <c r="G96" s="29" t="s">
        <v>332</v>
      </c>
      <c r="H96" s="23" t="s">
        <v>333</v>
      </c>
      <c r="I96" s="23">
        <v>1</v>
      </c>
      <c r="J96" s="92"/>
      <c r="K96" s="93"/>
      <c r="L96" s="32"/>
      <c r="M96" s="33"/>
      <c r="N96" s="92"/>
      <c r="O96" s="92"/>
      <c r="P96" s="93"/>
      <c r="Q96" s="32"/>
      <c r="R96" s="33"/>
      <c r="S96" s="92"/>
      <c r="T96" s="92"/>
      <c r="U96" s="93"/>
      <c r="V96" s="32"/>
      <c r="W96" s="33"/>
      <c r="X96" s="92"/>
      <c r="Y96" s="92"/>
      <c r="Z96" s="93"/>
      <c r="AA96" s="32"/>
      <c r="AB96" s="33"/>
      <c r="AC96" s="92"/>
      <c r="AD96" s="92"/>
      <c r="AE96" s="93"/>
      <c r="AF96" s="32"/>
      <c r="AG96" s="94"/>
      <c r="AH96" s="95"/>
      <c r="AI96" s="95"/>
      <c r="AJ96" s="96"/>
      <c r="AK96" s="32"/>
      <c r="AL96" s="94"/>
      <c r="AM96" s="95"/>
      <c r="AN96" s="95"/>
      <c r="AO96" s="96"/>
    </row>
    <row r="97" spans="2:41" ht="25.5" customHeight="1" x14ac:dyDescent="0.25">
      <c r="B97" s="23" t="s">
        <v>330</v>
      </c>
      <c r="C97" s="23" t="s">
        <v>706</v>
      </c>
      <c r="D97" s="23" t="str">
        <f>'[2]2 lentelė'!$C$9</f>
        <v>Darnaus judumo priemonių diegimas Mažeikiuose</v>
      </c>
      <c r="E97" s="23" t="s">
        <v>272</v>
      </c>
      <c r="F97" s="25"/>
      <c r="G97" s="29" t="s">
        <v>332</v>
      </c>
      <c r="H97" s="23" t="s">
        <v>333</v>
      </c>
      <c r="I97" s="23">
        <v>1</v>
      </c>
      <c r="J97" s="92"/>
      <c r="K97" s="93"/>
      <c r="L97" s="32"/>
      <c r="M97" s="33"/>
      <c r="N97" s="92"/>
      <c r="O97" s="92"/>
      <c r="P97" s="93"/>
      <c r="Q97" s="32"/>
      <c r="R97" s="33"/>
      <c r="S97" s="92"/>
      <c r="T97" s="92"/>
      <c r="U97" s="93"/>
      <c r="V97" s="32"/>
      <c r="W97" s="33"/>
      <c r="X97" s="92"/>
      <c r="Y97" s="92"/>
      <c r="Z97" s="93"/>
      <c r="AA97" s="32"/>
      <c r="AB97" s="33"/>
      <c r="AC97" s="92"/>
      <c r="AD97" s="92"/>
      <c r="AE97" s="93"/>
      <c r="AF97" s="32"/>
      <c r="AG97" s="94"/>
      <c r="AH97" s="95"/>
      <c r="AI97" s="95"/>
      <c r="AJ97" s="96"/>
      <c r="AK97" s="32"/>
      <c r="AL97" s="94"/>
      <c r="AM97" s="95"/>
      <c r="AN97" s="95"/>
      <c r="AO97" s="96"/>
    </row>
    <row r="98" spans="2:41" ht="24" x14ac:dyDescent="0.25">
      <c r="B98" s="5" t="s">
        <v>334</v>
      </c>
      <c r="C98" s="6"/>
      <c r="D98" s="7" t="s">
        <v>659</v>
      </c>
      <c r="E98" s="17"/>
      <c r="F98" s="12"/>
      <c r="G98" s="13"/>
      <c r="H98" s="6"/>
      <c r="I98" s="18"/>
      <c r="J98" s="18"/>
      <c r="K98" s="14"/>
      <c r="L98" s="13"/>
      <c r="M98" s="6"/>
      <c r="N98" s="18"/>
      <c r="O98" s="18"/>
      <c r="P98" s="14"/>
      <c r="Q98" s="13"/>
      <c r="R98" s="6"/>
      <c r="S98" s="18"/>
      <c r="T98" s="18"/>
      <c r="U98" s="14"/>
      <c r="V98" s="13"/>
      <c r="W98" s="6"/>
      <c r="X98" s="18"/>
      <c r="Y98" s="18"/>
      <c r="Z98" s="14"/>
      <c r="AA98" s="13"/>
      <c r="AB98" s="6"/>
      <c r="AC98" s="18"/>
      <c r="AD98" s="18"/>
      <c r="AE98" s="14"/>
      <c r="AF98" s="13"/>
      <c r="AG98" s="86"/>
      <c r="AH98" s="18"/>
      <c r="AI98" s="87"/>
      <c r="AJ98" s="88"/>
      <c r="AK98" s="13"/>
      <c r="AL98" s="86"/>
      <c r="AM98" s="18"/>
      <c r="AN98" s="87"/>
      <c r="AO98" s="88"/>
    </row>
    <row r="99" spans="2:41" ht="27" customHeight="1" x14ac:dyDescent="0.25">
      <c r="B99" s="21" t="s">
        <v>335</v>
      </c>
      <c r="C99" s="23" t="s">
        <v>707</v>
      </c>
      <c r="D99" s="21" t="s">
        <v>337</v>
      </c>
      <c r="E99" s="23" t="s">
        <v>272</v>
      </c>
      <c r="F99" s="56" t="s">
        <v>339</v>
      </c>
      <c r="G99" s="29" t="s">
        <v>340</v>
      </c>
      <c r="H99" s="23" t="s">
        <v>341</v>
      </c>
      <c r="I99" s="23">
        <v>4</v>
      </c>
      <c r="J99" s="92">
        <v>4</v>
      </c>
      <c r="K99" s="93">
        <v>0</v>
      </c>
      <c r="L99" s="32"/>
      <c r="M99" s="33"/>
      <c r="N99" s="92"/>
      <c r="O99" s="92"/>
      <c r="P99" s="93"/>
      <c r="Q99" s="32"/>
      <c r="R99" s="33"/>
      <c r="S99" s="92"/>
      <c r="T99" s="92"/>
      <c r="U99" s="93"/>
      <c r="V99" s="32"/>
      <c r="W99" s="33"/>
      <c r="X99" s="92"/>
      <c r="Y99" s="92"/>
      <c r="Z99" s="93"/>
      <c r="AA99" s="32"/>
      <c r="AB99" s="33"/>
      <c r="AC99" s="92"/>
      <c r="AD99" s="92"/>
      <c r="AE99" s="93"/>
      <c r="AF99" s="32"/>
      <c r="AG99" s="94"/>
      <c r="AH99" s="95"/>
      <c r="AI99" s="95"/>
      <c r="AJ99" s="96"/>
      <c r="AK99" s="32"/>
      <c r="AL99" s="94"/>
      <c r="AM99" s="95"/>
      <c r="AN99" s="95"/>
      <c r="AO99" s="96"/>
    </row>
    <row r="100" spans="2:41" ht="25.5" customHeight="1" x14ac:dyDescent="0.25">
      <c r="B100" s="21" t="s">
        <v>336</v>
      </c>
      <c r="C100" s="23" t="s">
        <v>708</v>
      </c>
      <c r="D100" s="21" t="s">
        <v>338</v>
      </c>
      <c r="E100" s="23" t="s">
        <v>272</v>
      </c>
      <c r="F100" s="56" t="s">
        <v>342</v>
      </c>
      <c r="G100" s="29" t="s">
        <v>340</v>
      </c>
      <c r="H100" s="23" t="s">
        <v>341</v>
      </c>
      <c r="I100" s="23">
        <v>4</v>
      </c>
      <c r="J100" s="92">
        <v>4</v>
      </c>
      <c r="K100" s="93">
        <v>0</v>
      </c>
      <c r="L100" s="32"/>
      <c r="M100" s="33"/>
      <c r="N100" s="92"/>
      <c r="O100" s="92"/>
      <c r="P100" s="93"/>
      <c r="Q100" s="32"/>
      <c r="R100" s="33"/>
      <c r="S100" s="92"/>
      <c r="T100" s="92"/>
      <c r="U100" s="93"/>
      <c r="V100" s="32"/>
      <c r="W100" s="33"/>
      <c r="X100" s="92"/>
      <c r="Y100" s="92"/>
      <c r="Z100" s="93"/>
      <c r="AA100" s="32"/>
      <c r="AB100" s="33"/>
      <c r="AC100" s="92"/>
      <c r="AD100" s="92"/>
      <c r="AE100" s="93"/>
      <c r="AF100" s="32"/>
      <c r="AG100" s="94"/>
      <c r="AH100" s="95"/>
      <c r="AI100" s="95"/>
      <c r="AJ100" s="96"/>
      <c r="AK100" s="32"/>
      <c r="AL100" s="94"/>
      <c r="AM100" s="95"/>
      <c r="AN100" s="95"/>
      <c r="AO100" s="96"/>
    </row>
    <row r="101" spans="2:41" ht="24" x14ac:dyDescent="0.25">
      <c r="B101" s="5" t="s">
        <v>343</v>
      </c>
      <c r="C101" s="6"/>
      <c r="D101" s="7" t="s">
        <v>660</v>
      </c>
      <c r="E101" s="17"/>
      <c r="F101" s="12"/>
      <c r="G101" s="13"/>
      <c r="H101" s="6"/>
      <c r="I101" s="18"/>
      <c r="J101" s="18"/>
      <c r="K101" s="14"/>
      <c r="L101" s="13"/>
      <c r="M101" s="6"/>
      <c r="N101" s="18"/>
      <c r="O101" s="18"/>
      <c r="P101" s="14"/>
      <c r="Q101" s="13"/>
      <c r="R101" s="6"/>
      <c r="S101" s="18"/>
      <c r="T101" s="18"/>
      <c r="U101" s="14"/>
      <c r="V101" s="13"/>
      <c r="W101" s="6"/>
      <c r="X101" s="18"/>
      <c r="Y101" s="18"/>
      <c r="Z101" s="14"/>
      <c r="AA101" s="13"/>
      <c r="AB101" s="6"/>
      <c r="AC101" s="18"/>
      <c r="AD101" s="18"/>
      <c r="AE101" s="14"/>
      <c r="AF101" s="13"/>
      <c r="AG101" s="86"/>
      <c r="AH101" s="18"/>
      <c r="AI101" s="87"/>
      <c r="AJ101" s="88"/>
      <c r="AK101" s="13"/>
      <c r="AL101" s="86"/>
      <c r="AM101" s="18"/>
      <c r="AN101" s="87"/>
      <c r="AO101" s="88"/>
    </row>
    <row r="102" spans="2:41" ht="27" customHeight="1" x14ac:dyDescent="0.25">
      <c r="B102" s="21" t="s">
        <v>344</v>
      </c>
      <c r="C102" s="23" t="s">
        <v>601</v>
      </c>
      <c r="D102" s="21" t="s">
        <v>345</v>
      </c>
      <c r="E102" s="21" t="s">
        <v>272</v>
      </c>
      <c r="F102" s="25" t="s">
        <v>683</v>
      </c>
      <c r="G102" s="29" t="s">
        <v>353</v>
      </c>
      <c r="H102" s="23" t="s">
        <v>354</v>
      </c>
      <c r="I102" s="23">
        <v>1.2</v>
      </c>
      <c r="J102" s="44">
        <v>1.2</v>
      </c>
      <c r="K102" s="45">
        <v>0</v>
      </c>
      <c r="L102" s="65" t="s">
        <v>355</v>
      </c>
      <c r="M102" s="11" t="s">
        <v>356</v>
      </c>
      <c r="N102" s="11">
        <v>1.2</v>
      </c>
      <c r="O102" s="44">
        <v>1.2</v>
      </c>
      <c r="P102" s="45">
        <v>0</v>
      </c>
      <c r="Q102" s="32"/>
      <c r="R102" s="33"/>
      <c r="S102" s="92"/>
      <c r="T102" s="92"/>
      <c r="U102" s="93"/>
      <c r="V102" s="32"/>
      <c r="W102" s="33"/>
      <c r="X102" s="92"/>
      <c r="Y102" s="92"/>
      <c r="Z102" s="93"/>
      <c r="AA102" s="32"/>
      <c r="AB102" s="33"/>
      <c r="AC102" s="92"/>
      <c r="AD102" s="92"/>
      <c r="AE102" s="93"/>
      <c r="AF102" s="32"/>
      <c r="AG102" s="94"/>
      <c r="AH102" s="95"/>
      <c r="AI102" s="95"/>
      <c r="AJ102" s="96"/>
      <c r="AK102" s="32"/>
      <c r="AL102" s="94"/>
      <c r="AM102" s="95"/>
      <c r="AN102" s="95"/>
      <c r="AO102" s="96"/>
    </row>
    <row r="103" spans="2:41" ht="36.75" customHeight="1" x14ac:dyDescent="0.25">
      <c r="B103" s="21" t="s">
        <v>346</v>
      </c>
      <c r="C103" s="23" t="s">
        <v>709</v>
      </c>
      <c r="D103" s="21" t="s">
        <v>347</v>
      </c>
      <c r="E103" s="21" t="s">
        <v>352</v>
      </c>
      <c r="F103" s="25" t="s">
        <v>357</v>
      </c>
      <c r="G103" s="29" t="s">
        <v>353</v>
      </c>
      <c r="H103" s="23" t="s">
        <v>354</v>
      </c>
      <c r="I103" s="23">
        <v>0.82</v>
      </c>
      <c r="J103" s="92">
        <v>0.82</v>
      </c>
      <c r="K103" s="93">
        <v>0</v>
      </c>
      <c r="L103" s="29" t="s">
        <v>355</v>
      </c>
      <c r="M103" s="23" t="s">
        <v>356</v>
      </c>
      <c r="N103" s="23">
        <v>0</v>
      </c>
      <c r="O103" s="92">
        <v>0</v>
      </c>
      <c r="P103" s="93">
        <v>0</v>
      </c>
      <c r="Q103" s="32"/>
      <c r="R103" s="33"/>
      <c r="S103" s="92"/>
      <c r="T103" s="92"/>
      <c r="U103" s="93"/>
      <c r="V103" s="32"/>
      <c r="W103" s="33"/>
      <c r="X103" s="92"/>
      <c r="Y103" s="92"/>
      <c r="Z103" s="93"/>
      <c r="AA103" s="32"/>
      <c r="AB103" s="33"/>
      <c r="AC103" s="92"/>
      <c r="AD103" s="92"/>
      <c r="AE103" s="93"/>
      <c r="AF103" s="32"/>
      <c r="AG103" s="94"/>
      <c r="AH103" s="95"/>
      <c r="AI103" s="95"/>
      <c r="AJ103" s="96"/>
      <c r="AK103" s="32"/>
      <c r="AL103" s="94"/>
      <c r="AM103" s="95"/>
      <c r="AN103" s="95"/>
      <c r="AO103" s="96"/>
    </row>
    <row r="104" spans="2:41" ht="24.75" customHeight="1" x14ac:dyDescent="0.25">
      <c r="B104" s="21" t="s">
        <v>348</v>
      </c>
      <c r="C104" s="23" t="s">
        <v>710</v>
      </c>
      <c r="D104" s="21" t="s">
        <v>349</v>
      </c>
      <c r="E104" s="21" t="s">
        <v>352</v>
      </c>
      <c r="F104" s="25" t="s">
        <v>681</v>
      </c>
      <c r="G104" s="29" t="s">
        <v>353</v>
      </c>
      <c r="H104" s="23" t="s">
        <v>354</v>
      </c>
      <c r="I104" s="23">
        <v>0.27</v>
      </c>
      <c r="J104" s="92">
        <v>0.27</v>
      </c>
      <c r="K104" s="93">
        <v>0</v>
      </c>
      <c r="L104" s="29" t="s">
        <v>355</v>
      </c>
      <c r="M104" s="23" t="s">
        <v>356</v>
      </c>
      <c r="N104" s="23">
        <v>0</v>
      </c>
      <c r="O104" s="92">
        <v>0</v>
      </c>
      <c r="P104" s="93">
        <v>0</v>
      </c>
      <c r="Q104" s="32"/>
      <c r="R104" s="33"/>
      <c r="S104" s="92"/>
      <c r="T104" s="92"/>
      <c r="U104" s="93"/>
      <c r="V104" s="32"/>
      <c r="W104" s="33"/>
      <c r="X104" s="92"/>
      <c r="Y104" s="92"/>
      <c r="Z104" s="93"/>
      <c r="AA104" s="32"/>
      <c r="AB104" s="33"/>
      <c r="AC104" s="92"/>
      <c r="AD104" s="92"/>
      <c r="AE104" s="93"/>
      <c r="AF104" s="32"/>
      <c r="AG104" s="94"/>
      <c r="AH104" s="95"/>
      <c r="AI104" s="95"/>
      <c r="AJ104" s="96"/>
      <c r="AK104" s="32"/>
      <c r="AL104" s="94"/>
      <c r="AM104" s="95"/>
      <c r="AN104" s="95"/>
      <c r="AO104" s="96"/>
    </row>
    <row r="105" spans="2:41" ht="24.75" customHeight="1" x14ac:dyDescent="0.25">
      <c r="B105" s="21" t="s">
        <v>350</v>
      </c>
      <c r="C105" s="23" t="s">
        <v>711</v>
      </c>
      <c r="D105" s="21" t="s">
        <v>351</v>
      </c>
      <c r="E105" s="21" t="s">
        <v>272</v>
      </c>
      <c r="F105" s="25" t="s">
        <v>358</v>
      </c>
      <c r="G105" s="29" t="s">
        <v>353</v>
      </c>
      <c r="H105" s="23" t="s">
        <v>354</v>
      </c>
      <c r="I105" s="23">
        <v>1.26</v>
      </c>
      <c r="J105" s="92">
        <v>1.26</v>
      </c>
      <c r="K105" s="93">
        <v>0</v>
      </c>
      <c r="L105" s="29" t="s">
        <v>355</v>
      </c>
      <c r="M105" s="23" t="s">
        <v>356</v>
      </c>
      <c r="N105" s="23">
        <v>0</v>
      </c>
      <c r="O105" s="92">
        <v>0</v>
      </c>
      <c r="P105" s="93">
        <v>0</v>
      </c>
      <c r="Q105" s="32"/>
      <c r="R105" s="33"/>
      <c r="S105" s="92"/>
      <c r="T105" s="92"/>
      <c r="U105" s="93"/>
      <c r="V105" s="32"/>
      <c r="W105" s="33"/>
      <c r="X105" s="92"/>
      <c r="Y105" s="92"/>
      <c r="Z105" s="93"/>
      <c r="AA105" s="32"/>
      <c r="AB105" s="33"/>
      <c r="AC105" s="92"/>
      <c r="AD105" s="92"/>
      <c r="AE105" s="93"/>
      <c r="AF105" s="32"/>
      <c r="AG105" s="94"/>
      <c r="AH105" s="95"/>
      <c r="AI105" s="95"/>
      <c r="AJ105" s="96"/>
      <c r="AK105" s="32"/>
      <c r="AL105" s="94"/>
      <c r="AM105" s="95"/>
      <c r="AN105" s="95"/>
      <c r="AO105" s="96"/>
    </row>
    <row r="106" spans="2:41" ht="24" x14ac:dyDescent="0.25">
      <c r="B106" s="5" t="s">
        <v>359</v>
      </c>
      <c r="C106" s="6"/>
      <c r="D106" s="7" t="s">
        <v>661</v>
      </c>
      <c r="E106" s="17"/>
      <c r="F106" s="12"/>
      <c r="G106" s="13"/>
      <c r="H106" s="6"/>
      <c r="I106" s="18"/>
      <c r="J106" s="18"/>
      <c r="K106" s="14"/>
      <c r="L106" s="13"/>
      <c r="M106" s="6"/>
      <c r="N106" s="18"/>
      <c r="O106" s="18"/>
      <c r="P106" s="14"/>
      <c r="Q106" s="13"/>
      <c r="R106" s="6"/>
      <c r="S106" s="18"/>
      <c r="T106" s="18"/>
      <c r="U106" s="14"/>
      <c r="V106" s="13"/>
      <c r="W106" s="6"/>
      <c r="X106" s="18"/>
      <c r="Y106" s="18"/>
      <c r="Z106" s="14"/>
      <c r="AA106" s="13"/>
      <c r="AB106" s="6"/>
      <c r="AC106" s="18"/>
      <c r="AD106" s="18"/>
      <c r="AE106" s="14"/>
      <c r="AF106" s="13"/>
      <c r="AG106" s="86"/>
      <c r="AH106" s="18"/>
      <c r="AI106" s="87"/>
      <c r="AJ106" s="88"/>
      <c r="AK106" s="13"/>
      <c r="AL106" s="86"/>
      <c r="AM106" s="18"/>
      <c r="AN106" s="87"/>
      <c r="AO106" s="88"/>
    </row>
    <row r="107" spans="2:41" ht="24.75" customHeight="1" x14ac:dyDescent="0.25">
      <c r="B107" s="62" t="s">
        <v>360</v>
      </c>
      <c r="C107" s="23" t="s">
        <v>712</v>
      </c>
      <c r="D107" s="23" t="s">
        <v>361</v>
      </c>
      <c r="E107" s="23" t="s">
        <v>272</v>
      </c>
      <c r="F107" s="25" t="s">
        <v>365</v>
      </c>
      <c r="G107" s="29" t="s">
        <v>367</v>
      </c>
      <c r="H107" s="23" t="s">
        <v>368</v>
      </c>
      <c r="I107" s="23">
        <v>1</v>
      </c>
      <c r="J107" s="92">
        <v>1</v>
      </c>
      <c r="K107" s="93">
        <v>0</v>
      </c>
      <c r="L107" s="32"/>
      <c r="M107" s="33"/>
      <c r="N107" s="92"/>
      <c r="O107" s="92"/>
      <c r="P107" s="93"/>
      <c r="Q107" s="32"/>
      <c r="R107" s="33"/>
      <c r="S107" s="92"/>
      <c r="T107" s="92"/>
      <c r="U107" s="93"/>
      <c r="V107" s="32"/>
      <c r="W107" s="33"/>
      <c r="X107" s="92"/>
      <c r="Y107" s="92"/>
      <c r="Z107" s="93"/>
      <c r="AA107" s="32"/>
      <c r="AB107" s="33"/>
      <c r="AC107" s="92"/>
      <c r="AD107" s="92"/>
      <c r="AE107" s="93"/>
      <c r="AF107" s="32"/>
      <c r="AG107" s="94"/>
      <c r="AH107" s="95"/>
      <c r="AI107" s="95"/>
      <c r="AJ107" s="96"/>
      <c r="AK107" s="32"/>
      <c r="AL107" s="94"/>
      <c r="AM107" s="95"/>
      <c r="AN107" s="95"/>
      <c r="AO107" s="96"/>
    </row>
    <row r="108" spans="2:41" ht="24" customHeight="1" x14ac:dyDescent="0.25">
      <c r="B108" s="62" t="s">
        <v>362</v>
      </c>
      <c r="C108" s="23" t="s">
        <v>713</v>
      </c>
      <c r="D108" s="23" t="s">
        <v>363</v>
      </c>
      <c r="E108" s="23" t="s">
        <v>272</v>
      </c>
      <c r="F108" s="25" t="s">
        <v>366</v>
      </c>
      <c r="G108" s="29" t="str">
        <f t="shared" ref="G108:I108" si="0">G107</f>
        <v>P.N.304</v>
      </c>
      <c r="H108" s="23" t="str">
        <f t="shared" si="0"/>
        <v xml:space="preserve">Modernizuoti kultūros infrastruktūros objektai, skaičius </v>
      </c>
      <c r="I108" s="23">
        <f t="shared" si="0"/>
        <v>1</v>
      </c>
      <c r="J108" s="92">
        <v>1</v>
      </c>
      <c r="K108" s="93">
        <v>0</v>
      </c>
      <c r="L108" s="32"/>
      <c r="M108" s="33"/>
      <c r="N108" s="92"/>
      <c r="O108" s="92"/>
      <c r="P108" s="93"/>
      <c r="Q108" s="32"/>
      <c r="R108" s="33"/>
      <c r="S108" s="92"/>
      <c r="T108" s="92"/>
      <c r="U108" s="93"/>
      <c r="V108" s="32"/>
      <c r="W108" s="33"/>
      <c r="X108" s="92"/>
      <c r="Y108" s="92"/>
      <c r="Z108" s="93"/>
      <c r="AA108" s="32"/>
      <c r="AB108" s="33"/>
      <c r="AC108" s="92"/>
      <c r="AD108" s="92"/>
      <c r="AE108" s="93"/>
      <c r="AF108" s="32"/>
      <c r="AG108" s="94"/>
      <c r="AH108" s="95"/>
      <c r="AI108" s="95"/>
      <c r="AJ108" s="96"/>
      <c r="AK108" s="32"/>
      <c r="AL108" s="94"/>
      <c r="AM108" s="95"/>
      <c r="AN108" s="95"/>
      <c r="AO108" s="96"/>
    </row>
    <row r="109" spans="2:41" ht="24" x14ac:dyDescent="0.25">
      <c r="B109" s="5" t="s">
        <v>369</v>
      </c>
      <c r="C109" s="6"/>
      <c r="D109" s="7" t="s">
        <v>662</v>
      </c>
      <c r="E109" s="17"/>
      <c r="F109" s="12"/>
      <c r="G109" s="13"/>
      <c r="H109" s="6"/>
      <c r="I109" s="18"/>
      <c r="J109" s="18"/>
      <c r="K109" s="14"/>
      <c r="L109" s="13"/>
      <c r="M109" s="6"/>
      <c r="N109" s="18"/>
      <c r="O109" s="18"/>
      <c r="P109" s="14"/>
      <c r="Q109" s="13"/>
      <c r="R109" s="6"/>
      <c r="S109" s="18"/>
      <c r="T109" s="18"/>
      <c r="U109" s="14"/>
      <c r="V109" s="13"/>
      <c r="W109" s="6"/>
      <c r="X109" s="18"/>
      <c r="Y109" s="18"/>
      <c r="Z109" s="14"/>
      <c r="AA109" s="13"/>
      <c r="AB109" s="6"/>
      <c r="AC109" s="18"/>
      <c r="AD109" s="18"/>
      <c r="AE109" s="14"/>
      <c r="AF109" s="13"/>
      <c r="AG109" s="86"/>
      <c r="AH109" s="18"/>
      <c r="AI109" s="87"/>
      <c r="AJ109" s="88"/>
      <c r="AK109" s="13"/>
      <c r="AL109" s="86"/>
      <c r="AM109" s="18"/>
      <c r="AN109" s="87"/>
      <c r="AO109" s="88"/>
    </row>
    <row r="110" spans="2:41" ht="37.5" customHeight="1" x14ac:dyDescent="0.25">
      <c r="B110" s="21" t="s">
        <v>370</v>
      </c>
      <c r="C110" s="23" t="s">
        <v>714</v>
      </c>
      <c r="D110" s="36" t="s">
        <v>371</v>
      </c>
      <c r="E110" s="36" t="s">
        <v>352</v>
      </c>
      <c r="F110" s="25" t="s">
        <v>377</v>
      </c>
      <c r="G110" s="29" t="s">
        <v>378</v>
      </c>
      <c r="H110" s="23" t="s">
        <v>379</v>
      </c>
      <c r="I110" s="23">
        <v>1</v>
      </c>
      <c r="J110" s="92">
        <v>1</v>
      </c>
      <c r="K110" s="93">
        <v>1</v>
      </c>
      <c r="L110" s="29" t="s">
        <v>380</v>
      </c>
      <c r="M110" s="23" t="s">
        <v>381</v>
      </c>
      <c r="N110" s="23">
        <v>5500</v>
      </c>
      <c r="O110" s="92">
        <v>5500</v>
      </c>
      <c r="P110" s="93">
        <v>0</v>
      </c>
      <c r="Q110" s="32"/>
      <c r="R110" s="33"/>
      <c r="S110" s="92"/>
      <c r="T110" s="92"/>
      <c r="U110" s="93"/>
      <c r="V110" s="32"/>
      <c r="W110" s="33"/>
      <c r="X110" s="92"/>
      <c r="Y110" s="92"/>
      <c r="Z110" s="93"/>
      <c r="AA110" s="32"/>
      <c r="AB110" s="33"/>
      <c r="AC110" s="92"/>
      <c r="AD110" s="92"/>
      <c r="AE110" s="93"/>
      <c r="AF110" s="32"/>
      <c r="AG110" s="94"/>
      <c r="AH110" s="95"/>
      <c r="AI110" s="95"/>
      <c r="AJ110" s="96"/>
      <c r="AK110" s="32"/>
      <c r="AL110" s="94"/>
      <c r="AM110" s="95"/>
      <c r="AN110" s="95"/>
      <c r="AO110" s="96"/>
    </row>
    <row r="111" spans="2:41" ht="39" customHeight="1" x14ac:dyDescent="0.25">
      <c r="B111" s="21" t="s">
        <v>372</v>
      </c>
      <c r="C111" s="23" t="s">
        <v>715</v>
      </c>
      <c r="D111" s="36" t="s">
        <v>373</v>
      </c>
      <c r="E111" s="36" t="s">
        <v>272</v>
      </c>
      <c r="F111" s="25" t="s">
        <v>382</v>
      </c>
      <c r="G111" s="29" t="s">
        <v>378</v>
      </c>
      <c r="H111" s="23" t="s">
        <v>379</v>
      </c>
      <c r="I111" s="23">
        <v>1</v>
      </c>
      <c r="J111" s="92">
        <v>1</v>
      </c>
      <c r="K111" s="93">
        <v>0</v>
      </c>
      <c r="L111" s="29" t="s">
        <v>380</v>
      </c>
      <c r="M111" s="23" t="s">
        <v>381</v>
      </c>
      <c r="N111" s="11">
        <v>2540</v>
      </c>
      <c r="O111" s="44">
        <v>2540</v>
      </c>
      <c r="P111" s="93">
        <v>0</v>
      </c>
      <c r="Q111" s="32"/>
      <c r="R111" s="33"/>
      <c r="S111" s="92"/>
      <c r="T111" s="92"/>
      <c r="U111" s="93"/>
      <c r="V111" s="32"/>
      <c r="W111" s="33"/>
      <c r="X111" s="92"/>
      <c r="Y111" s="92"/>
      <c r="Z111" s="93"/>
      <c r="AA111" s="32"/>
      <c r="AB111" s="33"/>
      <c r="AC111" s="92"/>
      <c r="AD111" s="92"/>
      <c r="AE111" s="93"/>
      <c r="AF111" s="32"/>
      <c r="AG111" s="94"/>
      <c r="AH111" s="95"/>
      <c r="AI111" s="95"/>
      <c r="AJ111" s="96"/>
      <c r="AK111" s="32"/>
      <c r="AL111" s="94"/>
      <c r="AM111" s="95"/>
      <c r="AN111" s="95"/>
      <c r="AO111" s="96"/>
    </row>
    <row r="112" spans="2:41" ht="39" customHeight="1" x14ac:dyDescent="0.25">
      <c r="B112" s="21" t="s">
        <v>375</v>
      </c>
      <c r="C112" s="23" t="s">
        <v>716</v>
      </c>
      <c r="D112" s="36" t="s">
        <v>376</v>
      </c>
      <c r="E112" s="36" t="s">
        <v>272</v>
      </c>
      <c r="F112" s="25" t="s">
        <v>383</v>
      </c>
      <c r="G112" s="29" t="s">
        <v>378</v>
      </c>
      <c r="H112" s="23" t="s">
        <v>379</v>
      </c>
      <c r="I112" s="23">
        <v>1</v>
      </c>
      <c r="J112" s="92">
        <v>1</v>
      </c>
      <c r="K112" s="93">
        <v>0</v>
      </c>
      <c r="L112" s="29" t="s">
        <v>380</v>
      </c>
      <c r="M112" s="23" t="s">
        <v>381</v>
      </c>
      <c r="N112" s="23">
        <v>1607</v>
      </c>
      <c r="O112" s="92">
        <v>1607</v>
      </c>
      <c r="P112" s="93">
        <v>0</v>
      </c>
      <c r="Q112" s="32"/>
      <c r="R112" s="33"/>
      <c r="S112" s="92"/>
      <c r="T112" s="92"/>
      <c r="U112" s="93"/>
      <c r="V112" s="32"/>
      <c r="W112" s="33"/>
      <c r="X112" s="92"/>
      <c r="Y112" s="92"/>
      <c r="Z112" s="93"/>
      <c r="AA112" s="32"/>
      <c r="AB112" s="33"/>
      <c r="AC112" s="92"/>
      <c r="AD112" s="92"/>
      <c r="AE112" s="93"/>
      <c r="AF112" s="32"/>
      <c r="AG112" s="94"/>
      <c r="AH112" s="95"/>
      <c r="AI112" s="95"/>
      <c r="AJ112" s="96"/>
      <c r="AK112" s="32"/>
      <c r="AL112" s="94"/>
      <c r="AM112" s="95"/>
      <c r="AN112" s="95"/>
      <c r="AO112" s="96"/>
    </row>
    <row r="113" spans="2:41" x14ac:dyDescent="0.25">
      <c r="B113" s="5" t="s">
        <v>384</v>
      </c>
      <c r="C113" s="6"/>
      <c r="D113" s="7" t="s">
        <v>663</v>
      </c>
      <c r="E113" s="17"/>
      <c r="F113" s="12"/>
      <c r="G113" s="13"/>
      <c r="H113" s="6"/>
      <c r="I113" s="18"/>
      <c r="J113" s="18"/>
      <c r="K113" s="14"/>
      <c r="L113" s="13"/>
      <c r="M113" s="6"/>
      <c r="N113" s="18"/>
      <c r="O113" s="18"/>
      <c r="P113" s="14"/>
      <c r="Q113" s="13"/>
      <c r="R113" s="6"/>
      <c r="S113" s="18"/>
      <c r="T113" s="18"/>
      <c r="U113" s="14"/>
      <c r="V113" s="13"/>
      <c r="W113" s="6"/>
      <c r="X113" s="18"/>
      <c r="Y113" s="18"/>
      <c r="Z113" s="14"/>
      <c r="AA113" s="13"/>
      <c r="AB113" s="6"/>
      <c r="AC113" s="18"/>
      <c r="AD113" s="18"/>
      <c r="AE113" s="14"/>
      <c r="AF113" s="13"/>
      <c r="AG113" s="86"/>
      <c r="AH113" s="18"/>
      <c r="AI113" s="87"/>
      <c r="AJ113" s="88"/>
      <c r="AK113" s="13"/>
      <c r="AL113" s="86"/>
      <c r="AM113" s="18"/>
      <c r="AN113" s="87"/>
      <c r="AO113" s="88"/>
    </row>
    <row r="114" spans="2:41" ht="40.5" customHeight="1" x14ac:dyDescent="0.25">
      <c r="B114" s="21" t="s">
        <v>385</v>
      </c>
      <c r="C114" s="23" t="s">
        <v>602</v>
      </c>
      <c r="D114" s="36" t="s">
        <v>386</v>
      </c>
      <c r="E114" s="36" t="s">
        <v>272</v>
      </c>
      <c r="F114" s="56" t="s">
        <v>680</v>
      </c>
      <c r="G114" s="29" t="s">
        <v>395</v>
      </c>
      <c r="H114" s="23" t="s">
        <v>396</v>
      </c>
      <c r="I114" s="11">
        <v>1.23</v>
      </c>
      <c r="J114" s="92">
        <v>1.23</v>
      </c>
      <c r="K114" s="93">
        <v>0</v>
      </c>
      <c r="L114" s="29" t="s">
        <v>397</v>
      </c>
      <c r="M114" s="23" t="s">
        <v>398</v>
      </c>
      <c r="N114" s="11">
        <v>3</v>
      </c>
      <c r="O114" s="92">
        <v>3</v>
      </c>
      <c r="P114" s="93">
        <v>0</v>
      </c>
      <c r="Q114" s="32"/>
      <c r="R114" s="33"/>
      <c r="S114" s="92"/>
      <c r="T114" s="92"/>
      <c r="U114" s="93"/>
      <c r="V114" s="32"/>
      <c r="W114" s="33"/>
      <c r="X114" s="92"/>
      <c r="Y114" s="92"/>
      <c r="Z114" s="93"/>
      <c r="AA114" s="32"/>
      <c r="AB114" s="33"/>
      <c r="AC114" s="92"/>
      <c r="AD114" s="92"/>
      <c r="AE114" s="93"/>
      <c r="AF114" s="32"/>
      <c r="AG114" s="94"/>
      <c r="AH114" s="95"/>
      <c r="AI114" s="95"/>
      <c r="AJ114" s="96"/>
      <c r="AK114" s="32"/>
      <c r="AL114" s="94"/>
      <c r="AM114" s="95"/>
      <c r="AN114" s="95"/>
      <c r="AO114" s="96"/>
    </row>
    <row r="115" spans="2:41" ht="42" customHeight="1" x14ac:dyDescent="0.25">
      <c r="B115" s="21" t="s">
        <v>387</v>
      </c>
      <c r="C115" s="23" t="s">
        <v>603</v>
      </c>
      <c r="D115" s="36" t="s">
        <v>388</v>
      </c>
      <c r="E115" s="36" t="s">
        <v>272</v>
      </c>
      <c r="F115" s="56" t="s">
        <v>399</v>
      </c>
      <c r="G115" s="29" t="s">
        <v>395</v>
      </c>
      <c r="H115" s="23" t="s">
        <v>396</v>
      </c>
      <c r="I115" s="23">
        <v>2.31</v>
      </c>
      <c r="J115" s="92">
        <v>2.31</v>
      </c>
      <c r="K115" s="93">
        <v>0</v>
      </c>
      <c r="L115" s="29" t="s">
        <v>397</v>
      </c>
      <c r="M115" s="23" t="s">
        <v>398</v>
      </c>
      <c r="N115" s="23">
        <v>3</v>
      </c>
      <c r="O115" s="92">
        <v>3</v>
      </c>
      <c r="P115" s="93">
        <v>0</v>
      </c>
      <c r="Q115" s="32"/>
      <c r="R115" s="33"/>
      <c r="S115" s="92"/>
      <c r="T115" s="92"/>
      <c r="U115" s="93"/>
      <c r="V115" s="32"/>
      <c r="W115" s="33"/>
      <c r="X115" s="92"/>
      <c r="Y115" s="92"/>
      <c r="Z115" s="93"/>
      <c r="AA115" s="32"/>
      <c r="AB115" s="33"/>
      <c r="AC115" s="92"/>
      <c r="AD115" s="92"/>
      <c r="AE115" s="93"/>
      <c r="AF115" s="32"/>
      <c r="AG115" s="94"/>
      <c r="AH115" s="95"/>
      <c r="AI115" s="95"/>
      <c r="AJ115" s="96"/>
      <c r="AK115" s="32"/>
      <c r="AL115" s="94"/>
      <c r="AM115" s="95"/>
      <c r="AN115" s="95"/>
      <c r="AO115" s="96"/>
    </row>
    <row r="116" spans="2:41" ht="24" customHeight="1" x14ac:dyDescent="0.25">
      <c r="B116" s="21" t="s">
        <v>389</v>
      </c>
      <c r="C116" s="23" t="s">
        <v>717</v>
      </c>
      <c r="D116" s="36" t="s">
        <v>390</v>
      </c>
      <c r="E116" s="36" t="s">
        <v>272</v>
      </c>
      <c r="F116" s="56" t="s">
        <v>401</v>
      </c>
      <c r="G116" s="29" t="s">
        <v>395</v>
      </c>
      <c r="H116" s="23" t="s">
        <v>396</v>
      </c>
      <c r="I116" s="23">
        <v>1.68</v>
      </c>
      <c r="J116" s="92">
        <v>1.68</v>
      </c>
      <c r="K116" s="93">
        <v>0</v>
      </c>
      <c r="L116" s="29" t="s">
        <v>397</v>
      </c>
      <c r="M116" s="23" t="s">
        <v>398</v>
      </c>
      <c r="N116" s="23">
        <v>1</v>
      </c>
      <c r="O116" s="92">
        <v>1</v>
      </c>
      <c r="P116" s="93">
        <v>0</v>
      </c>
      <c r="Q116" s="32"/>
      <c r="R116" s="33"/>
      <c r="S116" s="92"/>
      <c r="T116" s="92"/>
      <c r="U116" s="93"/>
      <c r="V116" s="32"/>
      <c r="W116" s="33"/>
      <c r="X116" s="92"/>
      <c r="Y116" s="92"/>
      <c r="Z116" s="93"/>
      <c r="AA116" s="32"/>
      <c r="AB116" s="33"/>
      <c r="AC116" s="92"/>
      <c r="AD116" s="92"/>
      <c r="AE116" s="93"/>
      <c r="AF116" s="32"/>
      <c r="AG116" s="94"/>
      <c r="AH116" s="95"/>
      <c r="AI116" s="95"/>
      <c r="AJ116" s="96"/>
      <c r="AK116" s="32"/>
      <c r="AL116" s="94"/>
      <c r="AM116" s="95"/>
      <c r="AN116" s="95"/>
      <c r="AO116" s="96"/>
    </row>
    <row r="117" spans="2:41" ht="36" customHeight="1" x14ac:dyDescent="0.25">
      <c r="B117" s="21" t="s">
        <v>391</v>
      </c>
      <c r="C117" s="23" t="s">
        <v>718</v>
      </c>
      <c r="D117" s="36" t="s">
        <v>392</v>
      </c>
      <c r="E117" s="36" t="s">
        <v>272</v>
      </c>
      <c r="F117" s="56" t="s">
        <v>400</v>
      </c>
      <c r="G117" s="29" t="s">
        <v>395</v>
      </c>
      <c r="H117" s="23" t="s">
        <v>396</v>
      </c>
      <c r="I117" s="23">
        <v>0.57999999999999996</v>
      </c>
      <c r="J117" s="92">
        <v>0.57999999999999996</v>
      </c>
      <c r="K117" s="93">
        <v>0.57999999999999996</v>
      </c>
      <c r="L117" s="29" t="s">
        <v>397</v>
      </c>
      <c r="M117" s="23" t="s">
        <v>398</v>
      </c>
      <c r="N117" s="23">
        <v>1</v>
      </c>
      <c r="O117" s="92">
        <v>1</v>
      </c>
      <c r="P117" s="93">
        <v>1</v>
      </c>
      <c r="Q117" s="32"/>
      <c r="R117" s="33"/>
      <c r="S117" s="92"/>
      <c r="T117" s="92"/>
      <c r="U117" s="93"/>
      <c r="V117" s="32"/>
      <c r="W117" s="33"/>
      <c r="X117" s="92"/>
      <c r="Y117" s="92"/>
      <c r="Z117" s="93"/>
      <c r="AA117" s="32"/>
      <c r="AB117" s="33"/>
      <c r="AC117" s="92"/>
      <c r="AD117" s="92"/>
      <c r="AE117" s="93"/>
      <c r="AF117" s="32"/>
      <c r="AG117" s="94"/>
      <c r="AH117" s="95"/>
      <c r="AI117" s="95"/>
      <c r="AJ117" s="96"/>
      <c r="AK117" s="32"/>
      <c r="AL117" s="94"/>
      <c r="AM117" s="95"/>
      <c r="AN117" s="95"/>
      <c r="AO117" s="96"/>
    </row>
    <row r="118" spans="2:41" ht="25.5" customHeight="1" x14ac:dyDescent="0.25">
      <c r="B118" s="21" t="s">
        <v>393</v>
      </c>
      <c r="C118" s="23" t="s">
        <v>719</v>
      </c>
      <c r="D118" s="36" t="s">
        <v>394</v>
      </c>
      <c r="E118" s="36" t="s">
        <v>352</v>
      </c>
      <c r="F118" s="56" t="s">
        <v>402</v>
      </c>
      <c r="G118" s="29" t="s">
        <v>395</v>
      </c>
      <c r="H118" s="23" t="s">
        <v>396</v>
      </c>
      <c r="I118" s="23">
        <v>0.70799999999999996</v>
      </c>
      <c r="J118" s="92">
        <v>0.71</v>
      </c>
      <c r="K118" s="93">
        <v>0</v>
      </c>
      <c r="L118" s="29" t="s">
        <v>397</v>
      </c>
      <c r="M118" s="23" t="s">
        <v>398</v>
      </c>
      <c r="N118" s="23">
        <v>1</v>
      </c>
      <c r="O118" s="92">
        <v>1</v>
      </c>
      <c r="P118" s="93">
        <v>0</v>
      </c>
      <c r="Q118" s="32"/>
      <c r="R118" s="33"/>
      <c r="S118" s="92"/>
      <c r="T118" s="92"/>
      <c r="U118" s="93"/>
      <c r="V118" s="32"/>
      <c r="W118" s="33"/>
      <c r="X118" s="92"/>
      <c r="Y118" s="92"/>
      <c r="Z118" s="93"/>
      <c r="AA118" s="32"/>
      <c r="AB118" s="33"/>
      <c r="AC118" s="92"/>
      <c r="AD118" s="92"/>
      <c r="AE118" s="93"/>
      <c r="AF118" s="32"/>
      <c r="AG118" s="94"/>
      <c r="AH118" s="95"/>
      <c r="AI118" s="95"/>
      <c r="AJ118" s="96"/>
      <c r="AK118" s="32"/>
      <c r="AL118" s="94"/>
      <c r="AM118" s="95"/>
      <c r="AN118" s="95"/>
      <c r="AO118" s="96"/>
    </row>
    <row r="119" spans="2:41" ht="24" x14ac:dyDescent="0.25">
      <c r="B119" s="63" t="s">
        <v>403</v>
      </c>
      <c r="C119" s="6"/>
      <c r="D119" s="7" t="s">
        <v>664</v>
      </c>
      <c r="E119" s="17"/>
      <c r="F119" s="12"/>
      <c r="G119" s="13"/>
      <c r="H119" s="6"/>
      <c r="I119" s="18"/>
      <c r="J119" s="18"/>
      <c r="K119" s="14"/>
      <c r="L119" s="13"/>
      <c r="M119" s="6"/>
      <c r="N119" s="18"/>
      <c r="O119" s="18"/>
      <c r="P119" s="14"/>
      <c r="Q119" s="13"/>
      <c r="R119" s="6"/>
      <c r="S119" s="18"/>
      <c r="T119" s="18"/>
      <c r="U119" s="14"/>
      <c r="V119" s="13"/>
      <c r="W119" s="6"/>
      <c r="X119" s="18"/>
      <c r="Y119" s="18"/>
      <c r="Z119" s="14"/>
      <c r="AA119" s="13"/>
      <c r="AB119" s="6"/>
      <c r="AC119" s="18"/>
      <c r="AD119" s="18"/>
      <c r="AE119" s="14"/>
      <c r="AF119" s="13"/>
      <c r="AG119" s="86"/>
      <c r="AH119" s="18"/>
      <c r="AI119" s="87"/>
      <c r="AJ119" s="88"/>
      <c r="AK119" s="13"/>
      <c r="AL119" s="86"/>
      <c r="AM119" s="18"/>
      <c r="AN119" s="87"/>
      <c r="AO119" s="88"/>
    </row>
    <row r="120" spans="2:41" ht="36" x14ac:dyDescent="0.25">
      <c r="B120" s="63" t="s">
        <v>404</v>
      </c>
      <c r="C120" s="6"/>
      <c r="D120" s="7" t="s">
        <v>665</v>
      </c>
      <c r="E120" s="17"/>
      <c r="F120" s="12"/>
      <c r="G120" s="13"/>
      <c r="H120" s="6"/>
      <c r="I120" s="18"/>
      <c r="J120" s="18"/>
      <c r="K120" s="14"/>
      <c r="L120" s="13"/>
      <c r="M120" s="6"/>
      <c r="N120" s="18"/>
      <c r="O120" s="18"/>
      <c r="P120" s="14"/>
      <c r="Q120" s="13"/>
      <c r="R120" s="6"/>
      <c r="S120" s="18"/>
      <c r="T120" s="18"/>
      <c r="U120" s="14"/>
      <c r="V120" s="13"/>
      <c r="W120" s="6"/>
      <c r="X120" s="18"/>
      <c r="Y120" s="18"/>
      <c r="Z120" s="14"/>
      <c r="AA120" s="13"/>
      <c r="AB120" s="6"/>
      <c r="AC120" s="18"/>
      <c r="AD120" s="18"/>
      <c r="AE120" s="14"/>
      <c r="AF120" s="13"/>
      <c r="AG120" s="86"/>
      <c r="AH120" s="18"/>
      <c r="AI120" s="87"/>
      <c r="AJ120" s="88"/>
      <c r="AK120" s="13"/>
      <c r="AL120" s="86"/>
      <c r="AM120" s="18"/>
      <c r="AN120" s="87"/>
      <c r="AO120" s="88"/>
    </row>
    <row r="121" spans="2:41" ht="36" x14ac:dyDescent="0.25">
      <c r="B121" s="63" t="s">
        <v>405</v>
      </c>
      <c r="C121" s="6"/>
      <c r="D121" s="7" t="s">
        <v>666</v>
      </c>
      <c r="E121" s="17"/>
      <c r="F121" s="12"/>
      <c r="G121" s="13"/>
      <c r="H121" s="6"/>
      <c r="I121" s="18"/>
      <c r="J121" s="18"/>
      <c r="K121" s="14"/>
      <c r="L121" s="13"/>
      <c r="M121" s="6"/>
      <c r="N121" s="18"/>
      <c r="O121" s="18"/>
      <c r="P121" s="14"/>
      <c r="Q121" s="13"/>
      <c r="R121" s="6"/>
      <c r="S121" s="18"/>
      <c r="T121" s="18"/>
      <c r="U121" s="14"/>
      <c r="V121" s="13"/>
      <c r="W121" s="6"/>
      <c r="X121" s="18"/>
      <c r="Y121" s="18"/>
      <c r="Z121" s="14"/>
      <c r="AA121" s="13"/>
      <c r="AB121" s="6"/>
      <c r="AC121" s="18"/>
      <c r="AD121" s="18"/>
      <c r="AE121" s="14"/>
      <c r="AF121" s="13"/>
      <c r="AG121" s="86"/>
      <c r="AH121" s="18"/>
      <c r="AI121" s="87"/>
      <c r="AJ121" s="88"/>
      <c r="AK121" s="13"/>
      <c r="AL121" s="86"/>
      <c r="AM121" s="18"/>
      <c r="AN121" s="87"/>
      <c r="AO121" s="88"/>
    </row>
    <row r="122" spans="2:41" ht="25.5" customHeight="1" x14ac:dyDescent="0.25">
      <c r="B122" s="21" t="s">
        <v>406</v>
      </c>
      <c r="C122" s="23" t="s">
        <v>604</v>
      </c>
      <c r="D122" s="21" t="s">
        <v>407</v>
      </c>
      <c r="E122" s="21" t="s">
        <v>352</v>
      </c>
      <c r="F122" s="56" t="s">
        <v>420</v>
      </c>
      <c r="G122" s="65" t="s">
        <v>414</v>
      </c>
      <c r="H122" s="11" t="s">
        <v>419</v>
      </c>
      <c r="I122" s="11">
        <v>25507</v>
      </c>
      <c r="J122" s="11">
        <v>25507</v>
      </c>
      <c r="K122" s="45">
        <v>0</v>
      </c>
      <c r="L122" s="65" t="s">
        <v>417</v>
      </c>
      <c r="M122" s="11" t="s">
        <v>418</v>
      </c>
      <c r="N122" s="11">
        <v>124</v>
      </c>
      <c r="O122" s="44">
        <v>124</v>
      </c>
      <c r="P122" s="45">
        <v>0</v>
      </c>
      <c r="Q122" s="42"/>
      <c r="R122" s="43"/>
      <c r="S122" s="44"/>
      <c r="T122" s="44"/>
      <c r="U122" s="45"/>
      <c r="V122" s="42"/>
      <c r="W122" s="43"/>
      <c r="X122" s="44"/>
      <c r="Y122" s="44"/>
      <c r="Z122" s="45"/>
      <c r="AA122" s="42"/>
      <c r="AB122" s="43"/>
      <c r="AC122" s="44"/>
      <c r="AD122" s="44"/>
      <c r="AE122" s="45"/>
      <c r="AF122" s="42"/>
      <c r="AG122" s="97"/>
      <c r="AH122" s="44"/>
      <c r="AI122" s="98"/>
      <c r="AJ122" s="99"/>
      <c r="AK122" s="42"/>
      <c r="AL122" s="97"/>
      <c r="AM122" s="44"/>
      <c r="AN122" s="98"/>
      <c r="AO122" s="99"/>
    </row>
    <row r="123" spans="2:41" ht="23.25" customHeight="1" x14ac:dyDescent="0.25">
      <c r="B123" s="58" t="s">
        <v>408</v>
      </c>
      <c r="C123" s="23" t="s">
        <v>720</v>
      </c>
      <c r="D123" s="21" t="s">
        <v>409</v>
      </c>
      <c r="E123" s="21" t="s">
        <v>352</v>
      </c>
      <c r="F123" s="56" t="s">
        <v>421</v>
      </c>
      <c r="G123" s="65" t="s">
        <v>414</v>
      </c>
      <c r="H123" s="11" t="s">
        <v>415</v>
      </c>
      <c r="I123" s="11">
        <v>40867</v>
      </c>
      <c r="J123" s="11">
        <v>40867</v>
      </c>
      <c r="K123" s="93">
        <v>83800.210000000006</v>
      </c>
      <c r="L123" s="65" t="s">
        <v>417</v>
      </c>
      <c r="M123" s="11" t="s">
        <v>418</v>
      </c>
      <c r="N123" s="11">
        <v>0</v>
      </c>
      <c r="O123" s="92">
        <v>0</v>
      </c>
      <c r="P123" s="93">
        <v>0</v>
      </c>
      <c r="Q123" s="32"/>
      <c r="R123" s="33"/>
      <c r="S123" s="92"/>
      <c r="T123" s="92"/>
      <c r="U123" s="93"/>
      <c r="V123" s="32"/>
      <c r="W123" s="33"/>
      <c r="X123" s="92"/>
      <c r="Y123" s="92"/>
      <c r="Z123" s="93"/>
      <c r="AA123" s="32"/>
      <c r="AB123" s="33"/>
      <c r="AC123" s="92"/>
      <c r="AD123" s="92"/>
      <c r="AE123" s="93"/>
      <c r="AF123" s="32"/>
      <c r="AG123" s="94"/>
      <c r="AH123" s="95"/>
      <c r="AI123" s="95"/>
      <c r="AJ123" s="96"/>
      <c r="AK123" s="32"/>
      <c r="AL123" s="94"/>
      <c r="AM123" s="95"/>
      <c r="AN123" s="95"/>
      <c r="AO123" s="96"/>
    </row>
    <row r="124" spans="2:41" ht="24" customHeight="1" x14ac:dyDescent="0.25">
      <c r="B124" s="58" t="s">
        <v>410</v>
      </c>
      <c r="C124" s="23" t="s">
        <v>721</v>
      </c>
      <c r="D124" s="21" t="s">
        <v>411</v>
      </c>
      <c r="E124" s="21" t="s">
        <v>352</v>
      </c>
      <c r="F124" s="56" t="s">
        <v>422</v>
      </c>
      <c r="G124" s="65" t="s">
        <v>414</v>
      </c>
      <c r="H124" s="11" t="s">
        <v>416</v>
      </c>
      <c r="I124" s="11">
        <v>13840</v>
      </c>
      <c r="J124" s="11">
        <v>13840</v>
      </c>
      <c r="K124" s="93">
        <v>0</v>
      </c>
      <c r="L124" s="65" t="s">
        <v>417</v>
      </c>
      <c r="M124" s="11" t="s">
        <v>418</v>
      </c>
      <c r="N124" s="11">
        <v>0</v>
      </c>
      <c r="O124" s="92">
        <v>0</v>
      </c>
      <c r="P124" s="93">
        <v>0</v>
      </c>
      <c r="Q124" s="32"/>
      <c r="R124" s="33"/>
      <c r="S124" s="92"/>
      <c r="T124" s="92"/>
      <c r="U124" s="93"/>
      <c r="V124" s="32"/>
      <c r="W124" s="33"/>
      <c r="X124" s="92"/>
      <c r="Y124" s="92"/>
      <c r="Z124" s="93"/>
      <c r="AA124" s="32"/>
      <c r="AB124" s="33"/>
      <c r="AC124" s="92"/>
      <c r="AD124" s="92"/>
      <c r="AE124" s="93"/>
      <c r="AF124" s="32"/>
      <c r="AG124" s="94"/>
      <c r="AH124" s="95"/>
      <c r="AI124" s="95"/>
      <c r="AJ124" s="96"/>
      <c r="AK124" s="32"/>
      <c r="AL124" s="94"/>
      <c r="AM124" s="95"/>
      <c r="AN124" s="95"/>
      <c r="AO124" s="96"/>
    </row>
    <row r="125" spans="2:41" ht="23.25" customHeight="1" x14ac:dyDescent="0.25">
      <c r="B125" s="58" t="s">
        <v>412</v>
      </c>
      <c r="C125" s="23" t="s">
        <v>722</v>
      </c>
      <c r="D125" s="21" t="s">
        <v>413</v>
      </c>
      <c r="E125" s="21" t="s">
        <v>352</v>
      </c>
      <c r="F125" s="56" t="s">
        <v>423</v>
      </c>
      <c r="G125" s="65" t="s">
        <v>414</v>
      </c>
      <c r="H125" s="11" t="s">
        <v>416</v>
      </c>
      <c r="I125" s="11">
        <v>22030</v>
      </c>
      <c r="J125" s="11">
        <v>22030</v>
      </c>
      <c r="K125" s="93">
        <v>0</v>
      </c>
      <c r="L125" s="65" t="s">
        <v>417</v>
      </c>
      <c r="M125" s="11" t="s">
        <v>418</v>
      </c>
      <c r="N125" s="11">
        <v>0</v>
      </c>
      <c r="O125" s="92">
        <v>0</v>
      </c>
      <c r="P125" s="93">
        <v>0</v>
      </c>
      <c r="Q125" s="32"/>
      <c r="R125" s="33"/>
      <c r="S125" s="92"/>
      <c r="T125" s="92"/>
      <c r="U125" s="93"/>
      <c r="V125" s="32"/>
      <c r="W125" s="33"/>
      <c r="X125" s="92"/>
      <c r="Y125" s="92"/>
      <c r="Z125" s="93"/>
      <c r="AA125" s="32"/>
      <c r="AB125" s="33"/>
      <c r="AC125" s="92"/>
      <c r="AD125" s="92"/>
      <c r="AE125" s="93"/>
      <c r="AF125" s="32"/>
      <c r="AG125" s="94"/>
      <c r="AH125" s="95"/>
      <c r="AI125" s="95"/>
      <c r="AJ125" s="96"/>
      <c r="AK125" s="32"/>
      <c r="AL125" s="94"/>
      <c r="AM125" s="95"/>
      <c r="AN125" s="95"/>
      <c r="AO125" s="96"/>
    </row>
    <row r="126" spans="2:41" ht="24" customHeight="1" x14ac:dyDescent="0.25">
      <c r="B126" s="58" t="s">
        <v>504</v>
      </c>
      <c r="C126" s="11" t="s">
        <v>605</v>
      </c>
      <c r="D126" s="64" t="s">
        <v>505</v>
      </c>
      <c r="E126" s="64" t="s">
        <v>352</v>
      </c>
      <c r="F126" s="25"/>
      <c r="G126" s="65" t="s">
        <v>514</v>
      </c>
      <c r="H126" s="11" t="s">
        <v>515</v>
      </c>
      <c r="I126" s="11">
        <v>1</v>
      </c>
      <c r="J126" s="11">
        <v>1</v>
      </c>
      <c r="K126" s="93">
        <v>1</v>
      </c>
      <c r="L126" s="65" t="s">
        <v>516</v>
      </c>
      <c r="M126" s="11" t="s">
        <v>517</v>
      </c>
      <c r="N126" s="11">
        <v>304</v>
      </c>
      <c r="O126" s="44">
        <v>304</v>
      </c>
      <c r="P126" s="45">
        <v>314</v>
      </c>
      <c r="Q126" s="65" t="s">
        <v>518</v>
      </c>
      <c r="R126" s="11" t="s">
        <v>519</v>
      </c>
      <c r="S126" s="11">
        <v>1</v>
      </c>
      <c r="T126" s="92">
        <v>1</v>
      </c>
      <c r="U126" s="93">
        <v>1</v>
      </c>
      <c r="V126" s="32"/>
      <c r="W126" s="33"/>
      <c r="X126" s="92"/>
      <c r="Y126" s="92"/>
      <c r="Z126" s="93"/>
      <c r="AA126" s="32"/>
      <c r="AB126" s="33"/>
      <c r="AC126" s="92"/>
      <c r="AD126" s="92"/>
      <c r="AE126" s="93"/>
      <c r="AF126" s="32"/>
      <c r="AG126" s="94"/>
      <c r="AH126" s="95"/>
      <c r="AI126" s="95"/>
      <c r="AJ126" s="96"/>
      <c r="AK126" s="32"/>
      <c r="AL126" s="94"/>
      <c r="AM126" s="95"/>
      <c r="AN126" s="95"/>
      <c r="AO126" s="96"/>
    </row>
    <row r="127" spans="2:41" ht="21.75" customHeight="1" x14ac:dyDescent="0.25">
      <c r="B127" s="58" t="s">
        <v>506</v>
      </c>
      <c r="C127" s="11" t="s">
        <v>606</v>
      </c>
      <c r="D127" s="64" t="s">
        <v>507</v>
      </c>
      <c r="E127" s="64" t="s">
        <v>352</v>
      </c>
      <c r="F127" s="25"/>
      <c r="G127" s="65" t="s">
        <v>514</v>
      </c>
      <c r="H127" s="11" t="s">
        <v>515</v>
      </c>
      <c r="I127" s="11">
        <v>1</v>
      </c>
      <c r="J127" s="11">
        <v>1</v>
      </c>
      <c r="K127" s="93">
        <v>1</v>
      </c>
      <c r="L127" s="65" t="s">
        <v>516</v>
      </c>
      <c r="M127" s="11" t="s">
        <v>517</v>
      </c>
      <c r="N127" s="11">
        <v>531</v>
      </c>
      <c r="O127" s="44">
        <v>531</v>
      </c>
      <c r="P127" s="45">
        <v>500</v>
      </c>
      <c r="Q127" s="65" t="s">
        <v>518</v>
      </c>
      <c r="R127" s="11" t="s">
        <v>519</v>
      </c>
      <c r="S127" s="11">
        <v>1</v>
      </c>
      <c r="T127" s="92">
        <v>1</v>
      </c>
      <c r="U127" s="93">
        <v>1</v>
      </c>
      <c r="V127" s="32"/>
      <c r="W127" s="33"/>
      <c r="X127" s="92"/>
      <c r="Y127" s="92"/>
      <c r="Z127" s="93"/>
      <c r="AA127" s="32"/>
      <c r="AB127" s="33"/>
      <c r="AC127" s="92"/>
      <c r="AD127" s="92"/>
      <c r="AE127" s="93"/>
      <c r="AF127" s="32"/>
      <c r="AG127" s="94"/>
      <c r="AH127" s="95"/>
      <c r="AI127" s="95"/>
      <c r="AJ127" s="96"/>
      <c r="AK127" s="32"/>
      <c r="AL127" s="94"/>
      <c r="AM127" s="95"/>
      <c r="AN127" s="95"/>
      <c r="AO127" s="96"/>
    </row>
    <row r="128" spans="2:41" ht="25.5" customHeight="1" x14ac:dyDescent="0.25">
      <c r="B128" s="58" t="s">
        <v>508</v>
      </c>
      <c r="C128" s="11" t="s">
        <v>607</v>
      </c>
      <c r="D128" s="101" t="s">
        <v>509</v>
      </c>
      <c r="E128" s="64" t="s">
        <v>352</v>
      </c>
      <c r="F128" s="25"/>
      <c r="G128" s="65" t="s">
        <v>514</v>
      </c>
      <c r="H128" s="11" t="s">
        <v>515</v>
      </c>
      <c r="I128" s="11">
        <v>1</v>
      </c>
      <c r="J128" s="11">
        <v>1</v>
      </c>
      <c r="K128" s="93">
        <v>1</v>
      </c>
      <c r="L128" s="65" t="s">
        <v>516</v>
      </c>
      <c r="M128" s="11" t="s">
        <v>517</v>
      </c>
      <c r="N128" s="11">
        <v>395</v>
      </c>
      <c r="O128" s="92">
        <v>395</v>
      </c>
      <c r="P128" s="93">
        <v>395</v>
      </c>
      <c r="Q128" s="65" t="s">
        <v>518</v>
      </c>
      <c r="R128" s="11" t="s">
        <v>519</v>
      </c>
      <c r="S128" s="11">
        <v>1</v>
      </c>
      <c r="T128" s="92">
        <v>1</v>
      </c>
      <c r="U128" s="93">
        <v>1</v>
      </c>
      <c r="V128" s="32"/>
      <c r="W128" s="33"/>
      <c r="X128" s="92"/>
      <c r="Y128" s="92"/>
      <c r="Z128" s="93"/>
      <c r="AA128" s="32"/>
      <c r="AB128" s="33"/>
      <c r="AC128" s="92"/>
      <c r="AD128" s="92"/>
      <c r="AE128" s="93"/>
      <c r="AF128" s="32"/>
      <c r="AG128" s="94"/>
      <c r="AH128" s="95"/>
      <c r="AI128" s="95"/>
      <c r="AJ128" s="96"/>
      <c r="AK128" s="32"/>
      <c r="AL128" s="94"/>
      <c r="AM128" s="95"/>
      <c r="AN128" s="95"/>
      <c r="AO128" s="96"/>
    </row>
    <row r="129" spans="2:41" ht="26.25" customHeight="1" x14ac:dyDescent="0.25">
      <c r="B129" s="58" t="s">
        <v>510</v>
      </c>
      <c r="C129" s="11" t="s">
        <v>608</v>
      </c>
      <c r="D129" s="101" t="s">
        <v>511</v>
      </c>
      <c r="E129" s="64" t="s">
        <v>352</v>
      </c>
      <c r="F129" s="25"/>
      <c r="G129" s="65" t="s">
        <v>514</v>
      </c>
      <c r="H129" s="11" t="s">
        <v>515</v>
      </c>
      <c r="I129" s="11">
        <v>1</v>
      </c>
      <c r="J129" s="11">
        <v>1</v>
      </c>
      <c r="K129" s="93">
        <v>1</v>
      </c>
      <c r="L129" s="65" t="s">
        <v>516</v>
      </c>
      <c r="M129" s="11" t="s">
        <v>517</v>
      </c>
      <c r="N129" s="11">
        <v>408</v>
      </c>
      <c r="O129" s="92">
        <v>408</v>
      </c>
      <c r="P129" s="93">
        <v>408</v>
      </c>
      <c r="Q129" s="65" t="s">
        <v>518</v>
      </c>
      <c r="R129" s="11" t="s">
        <v>519</v>
      </c>
      <c r="S129" s="11">
        <v>1</v>
      </c>
      <c r="T129" s="92">
        <v>1</v>
      </c>
      <c r="U129" s="93">
        <v>1</v>
      </c>
      <c r="V129" s="32"/>
      <c r="W129" s="33"/>
      <c r="X129" s="92"/>
      <c r="Y129" s="92"/>
      <c r="Z129" s="93"/>
      <c r="AA129" s="32"/>
      <c r="AB129" s="33"/>
      <c r="AC129" s="92"/>
      <c r="AD129" s="92"/>
      <c r="AE129" s="93"/>
      <c r="AF129" s="32"/>
      <c r="AG129" s="94"/>
      <c r="AH129" s="95"/>
      <c r="AI129" s="95"/>
      <c r="AJ129" s="96"/>
      <c r="AK129" s="32"/>
      <c r="AL129" s="94"/>
      <c r="AM129" s="95"/>
      <c r="AN129" s="95"/>
      <c r="AO129" s="96"/>
    </row>
    <row r="130" spans="2:41" ht="26.25" customHeight="1" x14ac:dyDescent="0.25">
      <c r="B130" s="58" t="s">
        <v>512</v>
      </c>
      <c r="C130" s="11" t="s">
        <v>609</v>
      </c>
      <c r="D130" s="101" t="s">
        <v>513</v>
      </c>
      <c r="E130" s="64" t="s">
        <v>352</v>
      </c>
      <c r="F130" s="25"/>
      <c r="G130" s="65" t="s">
        <v>514</v>
      </c>
      <c r="H130" s="11" t="s">
        <v>515</v>
      </c>
      <c r="I130" s="11">
        <v>1</v>
      </c>
      <c r="J130" s="11">
        <v>1</v>
      </c>
      <c r="K130" s="93">
        <v>1</v>
      </c>
      <c r="L130" s="65" t="s">
        <v>516</v>
      </c>
      <c r="M130" s="11" t="s">
        <v>517</v>
      </c>
      <c r="N130" s="11">
        <v>180</v>
      </c>
      <c r="O130" s="92">
        <v>180</v>
      </c>
      <c r="P130" s="93">
        <v>180</v>
      </c>
      <c r="Q130" s="65" t="s">
        <v>518</v>
      </c>
      <c r="R130" s="11" t="s">
        <v>519</v>
      </c>
      <c r="S130" s="11">
        <v>1</v>
      </c>
      <c r="T130" s="92">
        <v>1</v>
      </c>
      <c r="U130" s="93">
        <v>1</v>
      </c>
      <c r="V130" s="32"/>
      <c r="W130" s="33"/>
      <c r="X130" s="92"/>
      <c r="Y130" s="92"/>
      <c r="Z130" s="93"/>
      <c r="AA130" s="32"/>
      <c r="AB130" s="33"/>
      <c r="AC130" s="92"/>
      <c r="AD130" s="92"/>
      <c r="AE130" s="93"/>
      <c r="AF130" s="32"/>
      <c r="AG130" s="94"/>
      <c r="AH130" s="95"/>
      <c r="AI130" s="95"/>
      <c r="AJ130" s="96"/>
      <c r="AK130" s="32"/>
      <c r="AL130" s="94"/>
      <c r="AM130" s="95"/>
      <c r="AN130" s="95"/>
      <c r="AO130" s="96"/>
    </row>
    <row r="131" spans="2:41" ht="27" customHeight="1" x14ac:dyDescent="0.25">
      <c r="B131" s="58" t="s">
        <v>520</v>
      </c>
      <c r="C131" s="11" t="s">
        <v>610</v>
      </c>
      <c r="D131" s="101" t="s">
        <v>521</v>
      </c>
      <c r="E131" s="64" t="s">
        <v>352</v>
      </c>
      <c r="F131" s="25"/>
      <c r="G131" s="65" t="s">
        <v>514</v>
      </c>
      <c r="H131" s="11" t="s">
        <v>515</v>
      </c>
      <c r="I131" s="11">
        <v>1</v>
      </c>
      <c r="J131" s="11">
        <v>1</v>
      </c>
      <c r="K131" s="93">
        <v>1</v>
      </c>
      <c r="L131" s="65" t="s">
        <v>516</v>
      </c>
      <c r="M131" s="11" t="s">
        <v>517</v>
      </c>
      <c r="N131" s="11">
        <v>100</v>
      </c>
      <c r="O131" s="92">
        <v>100</v>
      </c>
      <c r="P131" s="93">
        <v>100</v>
      </c>
      <c r="Q131" s="65" t="s">
        <v>518</v>
      </c>
      <c r="R131" s="11" t="s">
        <v>519</v>
      </c>
      <c r="S131" s="11">
        <v>1</v>
      </c>
      <c r="T131" s="92">
        <v>1</v>
      </c>
      <c r="U131" s="93">
        <v>1</v>
      </c>
      <c r="V131" s="32"/>
      <c r="W131" s="33"/>
      <c r="X131" s="92"/>
      <c r="Y131" s="92"/>
      <c r="Z131" s="93"/>
      <c r="AA131" s="32"/>
      <c r="AB131" s="33"/>
      <c r="AC131" s="92"/>
      <c r="AD131" s="92"/>
      <c r="AE131" s="93"/>
      <c r="AF131" s="32"/>
      <c r="AG131" s="94"/>
      <c r="AH131" s="95"/>
      <c r="AI131" s="95"/>
      <c r="AJ131" s="96"/>
      <c r="AK131" s="32"/>
      <c r="AL131" s="94"/>
      <c r="AM131" s="95"/>
      <c r="AN131" s="95"/>
      <c r="AO131" s="96"/>
    </row>
    <row r="132" spans="2:41" ht="27" customHeight="1" x14ac:dyDescent="0.25">
      <c r="B132" s="58" t="s">
        <v>522</v>
      </c>
      <c r="C132" s="11" t="s">
        <v>611</v>
      </c>
      <c r="D132" s="101" t="s">
        <v>523</v>
      </c>
      <c r="E132" s="64" t="s">
        <v>352</v>
      </c>
      <c r="F132" s="25"/>
      <c r="G132" s="65" t="s">
        <v>514</v>
      </c>
      <c r="H132" s="11" t="s">
        <v>515</v>
      </c>
      <c r="I132" s="11">
        <v>1</v>
      </c>
      <c r="J132" s="11">
        <v>1</v>
      </c>
      <c r="K132" s="93">
        <v>1</v>
      </c>
      <c r="L132" s="65" t="s">
        <v>516</v>
      </c>
      <c r="M132" s="11" t="s">
        <v>517</v>
      </c>
      <c r="N132" s="11">
        <v>452</v>
      </c>
      <c r="O132" s="92">
        <v>452</v>
      </c>
      <c r="P132" s="93">
        <v>452</v>
      </c>
      <c r="Q132" s="65" t="s">
        <v>518</v>
      </c>
      <c r="R132" s="11" t="s">
        <v>519</v>
      </c>
      <c r="S132" s="11">
        <v>1</v>
      </c>
      <c r="T132" s="92">
        <v>1</v>
      </c>
      <c r="U132" s="93">
        <v>1</v>
      </c>
      <c r="V132" s="32"/>
      <c r="W132" s="33"/>
      <c r="X132" s="92"/>
      <c r="Y132" s="92"/>
      <c r="Z132" s="93"/>
      <c r="AA132" s="32"/>
      <c r="AB132" s="33"/>
      <c r="AC132" s="92"/>
      <c r="AD132" s="92"/>
      <c r="AE132" s="93"/>
      <c r="AF132" s="32"/>
      <c r="AG132" s="94"/>
      <c r="AH132" s="95"/>
      <c r="AI132" s="95"/>
      <c r="AJ132" s="96"/>
      <c r="AK132" s="32"/>
      <c r="AL132" s="94"/>
      <c r="AM132" s="95"/>
      <c r="AN132" s="95"/>
      <c r="AO132" s="96"/>
    </row>
    <row r="133" spans="2:41" ht="23.25" customHeight="1" x14ac:dyDescent="0.25">
      <c r="B133" s="58" t="s">
        <v>524</v>
      </c>
      <c r="C133" s="11" t="s">
        <v>612</v>
      </c>
      <c r="D133" s="101" t="s">
        <v>525</v>
      </c>
      <c r="E133" s="64" t="s">
        <v>352</v>
      </c>
      <c r="F133" s="25"/>
      <c r="G133" s="65" t="s">
        <v>514</v>
      </c>
      <c r="H133" s="11" t="s">
        <v>515</v>
      </c>
      <c r="I133" s="11">
        <v>1</v>
      </c>
      <c r="J133" s="11">
        <v>1</v>
      </c>
      <c r="K133" s="93">
        <v>1</v>
      </c>
      <c r="L133" s="65" t="s">
        <v>516</v>
      </c>
      <c r="M133" s="11" t="s">
        <v>517</v>
      </c>
      <c r="N133" s="11">
        <v>540</v>
      </c>
      <c r="O133" s="92">
        <v>540</v>
      </c>
      <c r="P133" s="93">
        <v>540</v>
      </c>
      <c r="Q133" s="65" t="s">
        <v>518</v>
      </c>
      <c r="R133" s="11" t="s">
        <v>519</v>
      </c>
      <c r="S133" s="102">
        <v>1</v>
      </c>
      <c r="T133" s="92">
        <v>1</v>
      </c>
      <c r="U133" s="93">
        <v>1</v>
      </c>
      <c r="V133" s="133"/>
      <c r="W133" s="11"/>
      <c r="X133" s="102"/>
      <c r="Y133" s="201"/>
      <c r="Z133" s="202"/>
      <c r="AA133" s="135"/>
      <c r="AB133" s="104"/>
      <c r="AC133" s="64"/>
      <c r="AD133" s="103"/>
      <c r="AE133" s="93"/>
      <c r="AF133" s="32"/>
      <c r="AG133" s="94"/>
      <c r="AH133" s="95"/>
      <c r="AI133" s="95"/>
      <c r="AJ133" s="96"/>
      <c r="AK133" s="32"/>
      <c r="AL133" s="94"/>
      <c r="AM133" s="95"/>
      <c r="AN133" s="95"/>
      <c r="AO133" s="96"/>
    </row>
    <row r="134" spans="2:41" ht="36.75" customHeight="1" x14ac:dyDescent="0.25">
      <c r="B134" s="58" t="s">
        <v>526</v>
      </c>
      <c r="C134" s="11" t="s">
        <v>613</v>
      </c>
      <c r="D134" s="101" t="s">
        <v>527</v>
      </c>
      <c r="E134" s="64" t="s">
        <v>352</v>
      </c>
      <c r="F134" s="25"/>
      <c r="G134" s="65" t="s">
        <v>514</v>
      </c>
      <c r="H134" s="11" t="s">
        <v>515</v>
      </c>
      <c r="I134" s="11">
        <v>2</v>
      </c>
      <c r="J134" s="11">
        <v>2</v>
      </c>
      <c r="K134" s="93">
        <v>0</v>
      </c>
      <c r="L134" s="65" t="s">
        <v>516</v>
      </c>
      <c r="M134" s="11" t="s">
        <v>517</v>
      </c>
      <c r="N134" s="11">
        <v>857</v>
      </c>
      <c r="O134" s="92">
        <v>857</v>
      </c>
      <c r="P134" s="93">
        <v>0</v>
      </c>
      <c r="Q134" s="65" t="s">
        <v>518</v>
      </c>
      <c r="R134" s="11" t="s">
        <v>519</v>
      </c>
      <c r="S134" s="11">
        <v>1</v>
      </c>
      <c r="T134" s="92">
        <v>1</v>
      </c>
      <c r="U134" s="93">
        <v>0</v>
      </c>
      <c r="V134" s="32"/>
      <c r="W134" s="33"/>
      <c r="X134" s="92"/>
      <c r="Y134" s="92"/>
      <c r="Z134" s="93"/>
      <c r="AA134" s="32"/>
      <c r="AB134" s="33"/>
      <c r="AC134" s="92"/>
      <c r="AD134" s="92"/>
      <c r="AE134" s="93"/>
      <c r="AF134" s="32"/>
      <c r="AG134" s="94"/>
      <c r="AH134" s="95"/>
      <c r="AI134" s="95"/>
      <c r="AJ134" s="96"/>
      <c r="AK134" s="32"/>
      <c r="AL134" s="94"/>
      <c r="AM134" s="95"/>
      <c r="AN134" s="95"/>
      <c r="AO134" s="96"/>
    </row>
    <row r="135" spans="2:41" ht="24.75" customHeight="1" x14ac:dyDescent="0.25">
      <c r="B135" s="58" t="s">
        <v>528</v>
      </c>
      <c r="C135" s="11" t="s">
        <v>614</v>
      </c>
      <c r="D135" s="101" t="s">
        <v>529</v>
      </c>
      <c r="E135" s="64" t="s">
        <v>352</v>
      </c>
      <c r="F135" s="25"/>
      <c r="G135" s="65" t="s">
        <v>514</v>
      </c>
      <c r="H135" s="11" t="s">
        <v>515</v>
      </c>
      <c r="I135" s="11">
        <v>3</v>
      </c>
      <c r="J135" s="11">
        <v>3</v>
      </c>
      <c r="K135" s="93">
        <v>0</v>
      </c>
      <c r="L135" s="65" t="s">
        <v>516</v>
      </c>
      <c r="M135" s="11" t="s">
        <v>517</v>
      </c>
      <c r="N135" s="11">
        <v>625</v>
      </c>
      <c r="O135" s="92">
        <v>625</v>
      </c>
      <c r="P135" s="93">
        <v>0</v>
      </c>
      <c r="Q135" s="65" t="s">
        <v>518</v>
      </c>
      <c r="R135" s="11" t="s">
        <v>519</v>
      </c>
      <c r="S135" s="11">
        <v>1</v>
      </c>
      <c r="T135" s="92">
        <v>1</v>
      </c>
      <c r="U135" s="93">
        <v>0</v>
      </c>
      <c r="V135" s="32"/>
      <c r="W135" s="33"/>
      <c r="X135" s="92"/>
      <c r="Y135" s="92"/>
      <c r="Z135" s="93"/>
      <c r="AA135" s="32"/>
      <c r="AB135" s="33"/>
      <c r="AC135" s="92"/>
      <c r="AD135" s="92"/>
      <c r="AE135" s="93"/>
      <c r="AF135" s="32"/>
      <c r="AG135" s="94"/>
      <c r="AH135" s="95"/>
      <c r="AI135" s="95"/>
      <c r="AJ135" s="96"/>
      <c r="AK135" s="32"/>
      <c r="AL135" s="94"/>
      <c r="AM135" s="95"/>
      <c r="AN135" s="95"/>
      <c r="AO135" s="96"/>
    </row>
    <row r="136" spans="2:41" ht="48" customHeight="1" x14ac:dyDescent="0.25">
      <c r="B136" s="58" t="s">
        <v>530</v>
      </c>
      <c r="C136" s="11" t="s">
        <v>615</v>
      </c>
      <c r="D136" s="101" t="s">
        <v>531</v>
      </c>
      <c r="E136" s="64" t="s">
        <v>352</v>
      </c>
      <c r="F136" s="25"/>
      <c r="G136" s="65" t="s">
        <v>514</v>
      </c>
      <c r="H136" s="11" t="s">
        <v>515</v>
      </c>
      <c r="I136" s="11">
        <v>1</v>
      </c>
      <c r="J136" s="11">
        <v>1</v>
      </c>
      <c r="K136" s="93">
        <v>0</v>
      </c>
      <c r="L136" s="65" t="s">
        <v>516</v>
      </c>
      <c r="M136" s="11" t="s">
        <v>517</v>
      </c>
      <c r="N136" s="11">
        <v>533</v>
      </c>
      <c r="O136" s="92">
        <v>533</v>
      </c>
      <c r="P136" s="93">
        <v>0</v>
      </c>
      <c r="Q136" s="65" t="s">
        <v>518</v>
      </c>
      <c r="R136" s="11" t="s">
        <v>519</v>
      </c>
      <c r="S136" s="11">
        <v>1</v>
      </c>
      <c r="T136" s="92">
        <v>1</v>
      </c>
      <c r="U136" s="93">
        <v>0</v>
      </c>
      <c r="V136" s="32"/>
      <c r="W136" s="33"/>
      <c r="X136" s="92"/>
      <c r="Y136" s="92"/>
      <c r="Z136" s="93"/>
      <c r="AA136" s="32"/>
      <c r="AB136" s="33"/>
      <c r="AC136" s="92"/>
      <c r="AD136" s="92"/>
      <c r="AE136" s="93"/>
      <c r="AF136" s="32"/>
      <c r="AG136" s="94"/>
      <c r="AH136" s="95"/>
      <c r="AI136" s="95"/>
      <c r="AJ136" s="96"/>
      <c r="AK136" s="32"/>
      <c r="AL136" s="94"/>
      <c r="AM136" s="95"/>
      <c r="AN136" s="95"/>
      <c r="AO136" s="96"/>
    </row>
    <row r="137" spans="2:41" ht="47.25" customHeight="1" x14ac:dyDescent="0.25">
      <c r="B137" s="58" t="s">
        <v>532</v>
      </c>
      <c r="C137" s="11" t="s">
        <v>616</v>
      </c>
      <c r="D137" s="11" t="s">
        <v>533</v>
      </c>
      <c r="E137" s="64" t="s">
        <v>352</v>
      </c>
      <c r="F137" s="25"/>
      <c r="G137" s="65" t="s">
        <v>514</v>
      </c>
      <c r="H137" s="11" t="s">
        <v>515</v>
      </c>
      <c r="I137" s="11">
        <v>1</v>
      </c>
      <c r="J137" s="11">
        <v>1</v>
      </c>
      <c r="K137" s="93">
        <v>0</v>
      </c>
      <c r="L137" s="65" t="s">
        <v>516</v>
      </c>
      <c r="M137" s="11" t="s">
        <v>517</v>
      </c>
      <c r="N137" s="11">
        <v>896</v>
      </c>
      <c r="O137" s="92">
        <v>896</v>
      </c>
      <c r="P137" s="93">
        <v>0</v>
      </c>
      <c r="Q137" s="65" t="s">
        <v>518</v>
      </c>
      <c r="R137" s="11" t="s">
        <v>519</v>
      </c>
      <c r="S137" s="11">
        <v>0</v>
      </c>
      <c r="T137" s="92">
        <v>0</v>
      </c>
      <c r="U137" s="93">
        <v>0</v>
      </c>
      <c r="V137" s="32"/>
      <c r="W137" s="33"/>
      <c r="X137" s="92"/>
      <c r="Y137" s="92"/>
      <c r="Z137" s="93"/>
      <c r="AA137" s="32"/>
      <c r="AB137" s="33"/>
      <c r="AC137" s="92"/>
      <c r="AD137" s="92"/>
      <c r="AE137" s="93"/>
      <c r="AF137" s="32"/>
      <c r="AG137" s="94"/>
      <c r="AH137" s="95"/>
      <c r="AI137" s="95"/>
      <c r="AJ137" s="96"/>
      <c r="AK137" s="32"/>
      <c r="AL137" s="94"/>
      <c r="AM137" s="95"/>
      <c r="AN137" s="95"/>
      <c r="AO137" s="96"/>
    </row>
    <row r="138" spans="2:41" ht="36" customHeight="1" x14ac:dyDescent="0.25">
      <c r="B138" s="58" t="s">
        <v>534</v>
      </c>
      <c r="C138" s="11" t="s">
        <v>617</v>
      </c>
      <c r="D138" s="11" t="s">
        <v>535</v>
      </c>
      <c r="E138" s="64" t="s">
        <v>352</v>
      </c>
      <c r="F138" s="25"/>
      <c r="G138" s="65" t="s">
        <v>514</v>
      </c>
      <c r="H138" s="11" t="s">
        <v>515</v>
      </c>
      <c r="I138" s="11">
        <v>2</v>
      </c>
      <c r="J138" s="11">
        <v>2</v>
      </c>
      <c r="K138" s="93">
        <v>2</v>
      </c>
      <c r="L138" s="65" t="s">
        <v>516</v>
      </c>
      <c r="M138" s="11" t="s">
        <v>517</v>
      </c>
      <c r="N138" s="11">
        <v>387</v>
      </c>
      <c r="O138" s="92">
        <v>387</v>
      </c>
      <c r="P138" s="93">
        <v>387</v>
      </c>
      <c r="Q138" s="65" t="s">
        <v>518</v>
      </c>
      <c r="R138" s="11" t="s">
        <v>519</v>
      </c>
      <c r="S138" s="11">
        <v>1</v>
      </c>
      <c r="T138" s="92">
        <v>1</v>
      </c>
      <c r="U138" s="93">
        <v>1</v>
      </c>
      <c r="V138" s="32"/>
      <c r="W138" s="43"/>
      <c r="X138" s="92"/>
      <c r="Y138" s="92"/>
      <c r="Z138" s="93"/>
      <c r="AA138" s="32"/>
      <c r="AB138" s="33"/>
      <c r="AC138" s="92"/>
      <c r="AD138" s="92"/>
      <c r="AE138" s="93"/>
      <c r="AF138" s="32"/>
      <c r="AG138" s="94"/>
      <c r="AH138" s="95"/>
      <c r="AI138" s="95"/>
      <c r="AJ138" s="96"/>
      <c r="AK138" s="32"/>
      <c r="AL138" s="94"/>
      <c r="AM138" s="95"/>
      <c r="AN138" s="95"/>
      <c r="AO138" s="96"/>
    </row>
    <row r="139" spans="2:41" ht="27" customHeight="1" x14ac:dyDescent="0.25">
      <c r="B139" s="58" t="s">
        <v>536</v>
      </c>
      <c r="C139" s="11" t="s">
        <v>618</v>
      </c>
      <c r="D139" s="11" t="s">
        <v>537</v>
      </c>
      <c r="E139" s="64" t="s">
        <v>352</v>
      </c>
      <c r="F139" s="25"/>
      <c r="G139" s="65" t="s">
        <v>514</v>
      </c>
      <c r="H139" s="11" t="s">
        <v>515</v>
      </c>
      <c r="I139" s="11">
        <v>1</v>
      </c>
      <c r="J139" s="11">
        <v>1</v>
      </c>
      <c r="K139" s="93">
        <v>1</v>
      </c>
      <c r="L139" s="65" t="s">
        <v>516</v>
      </c>
      <c r="M139" s="11" t="s">
        <v>517</v>
      </c>
      <c r="N139" s="11">
        <v>93</v>
      </c>
      <c r="O139" s="92">
        <v>93</v>
      </c>
      <c r="P139" s="93">
        <v>93</v>
      </c>
      <c r="Q139" s="65" t="s">
        <v>518</v>
      </c>
      <c r="R139" s="11" t="s">
        <v>519</v>
      </c>
      <c r="S139" s="11">
        <v>1</v>
      </c>
      <c r="T139" s="92">
        <v>1</v>
      </c>
      <c r="U139" s="93">
        <v>1</v>
      </c>
      <c r="V139" s="32"/>
      <c r="W139" s="33"/>
      <c r="X139" s="92"/>
      <c r="Y139" s="92"/>
      <c r="Z139" s="93"/>
      <c r="AA139" s="32"/>
      <c r="AB139" s="33"/>
      <c r="AC139" s="92"/>
      <c r="AD139" s="92"/>
      <c r="AE139" s="93"/>
      <c r="AF139" s="32"/>
      <c r="AG139" s="94"/>
      <c r="AH139" s="95"/>
      <c r="AI139" s="95"/>
      <c r="AJ139" s="96"/>
      <c r="AK139" s="32"/>
      <c r="AL139" s="94"/>
      <c r="AM139" s="95"/>
      <c r="AN139" s="95"/>
      <c r="AO139" s="96"/>
    </row>
    <row r="140" spans="2:41" ht="30.75" customHeight="1" x14ac:dyDescent="0.25">
      <c r="B140" s="58" t="s">
        <v>538</v>
      </c>
      <c r="C140" s="11" t="s">
        <v>619</v>
      </c>
      <c r="D140" s="11" t="s">
        <v>539</v>
      </c>
      <c r="E140" s="64" t="s">
        <v>352</v>
      </c>
      <c r="F140" s="25"/>
      <c r="G140" s="65" t="s">
        <v>514</v>
      </c>
      <c r="H140" s="11" t="s">
        <v>515</v>
      </c>
      <c r="I140" s="11">
        <v>1</v>
      </c>
      <c r="J140" s="11">
        <v>1</v>
      </c>
      <c r="K140" s="45">
        <v>1</v>
      </c>
      <c r="L140" s="65" t="s">
        <v>516</v>
      </c>
      <c r="M140" s="11" t="s">
        <v>517</v>
      </c>
      <c r="N140" s="11">
        <v>309</v>
      </c>
      <c r="O140" s="92">
        <v>309</v>
      </c>
      <c r="P140" s="93">
        <v>309</v>
      </c>
      <c r="Q140" s="65" t="s">
        <v>518</v>
      </c>
      <c r="R140" s="11" t="s">
        <v>519</v>
      </c>
      <c r="S140" s="11">
        <v>1</v>
      </c>
      <c r="T140" s="92">
        <v>1</v>
      </c>
      <c r="U140" s="93">
        <v>1</v>
      </c>
      <c r="V140" s="32"/>
      <c r="W140" s="33"/>
      <c r="X140" s="92"/>
      <c r="Y140" s="92"/>
      <c r="Z140" s="93"/>
      <c r="AA140" s="32"/>
      <c r="AB140" s="33"/>
      <c r="AC140" s="92"/>
      <c r="AD140" s="92"/>
      <c r="AE140" s="93"/>
      <c r="AF140" s="32"/>
      <c r="AG140" s="94"/>
      <c r="AH140" s="95"/>
      <c r="AI140" s="95"/>
      <c r="AJ140" s="96"/>
      <c r="AK140" s="32"/>
      <c r="AL140" s="94"/>
      <c r="AM140" s="95"/>
      <c r="AN140" s="95"/>
      <c r="AO140" s="96"/>
    </row>
    <row r="141" spans="2:41" ht="29.25" customHeight="1" x14ac:dyDescent="0.25">
      <c r="B141" s="58" t="s">
        <v>540</v>
      </c>
      <c r="C141" s="11" t="s">
        <v>620</v>
      </c>
      <c r="D141" s="11" t="s">
        <v>541</v>
      </c>
      <c r="E141" s="64" t="s">
        <v>352</v>
      </c>
      <c r="F141" s="25"/>
      <c r="G141" s="65" t="s">
        <v>514</v>
      </c>
      <c r="H141" s="11" t="s">
        <v>515</v>
      </c>
      <c r="I141" s="11">
        <v>1</v>
      </c>
      <c r="J141" s="11">
        <v>1</v>
      </c>
      <c r="K141" s="93">
        <v>1</v>
      </c>
      <c r="L141" s="65" t="s">
        <v>516</v>
      </c>
      <c r="M141" s="11" t="s">
        <v>517</v>
      </c>
      <c r="N141" s="11">
        <v>373</v>
      </c>
      <c r="O141" s="92">
        <v>373</v>
      </c>
      <c r="P141" s="93">
        <v>373</v>
      </c>
      <c r="Q141" s="65" t="s">
        <v>518</v>
      </c>
      <c r="R141" s="11" t="s">
        <v>519</v>
      </c>
      <c r="S141" s="11">
        <v>1</v>
      </c>
      <c r="T141" s="92">
        <v>1</v>
      </c>
      <c r="U141" s="93">
        <v>1</v>
      </c>
      <c r="V141" s="32"/>
      <c r="W141" s="33"/>
      <c r="X141" s="92"/>
      <c r="Y141" s="92"/>
      <c r="Z141" s="93"/>
      <c r="AA141" s="32"/>
      <c r="AB141" s="33"/>
      <c r="AC141" s="92"/>
      <c r="AD141" s="92"/>
      <c r="AE141" s="93"/>
      <c r="AF141" s="32"/>
      <c r="AG141" s="94"/>
      <c r="AH141" s="95"/>
      <c r="AI141" s="95"/>
      <c r="AJ141" s="96"/>
      <c r="AK141" s="32"/>
      <c r="AL141" s="94"/>
      <c r="AM141" s="95"/>
      <c r="AN141" s="95"/>
      <c r="AO141" s="96"/>
    </row>
    <row r="142" spans="2:41" ht="37.5" customHeight="1" x14ac:dyDescent="0.25">
      <c r="B142" s="58" t="s">
        <v>542</v>
      </c>
      <c r="C142" s="11" t="s">
        <v>621</v>
      </c>
      <c r="D142" s="11" t="s">
        <v>543</v>
      </c>
      <c r="E142" s="64" t="s">
        <v>352</v>
      </c>
      <c r="F142" s="25"/>
      <c r="G142" s="65" t="s">
        <v>514</v>
      </c>
      <c r="H142" s="11" t="s">
        <v>515</v>
      </c>
      <c r="I142" s="11">
        <v>2</v>
      </c>
      <c r="J142" s="11">
        <v>2</v>
      </c>
      <c r="K142" s="93">
        <v>2</v>
      </c>
      <c r="L142" s="65" t="s">
        <v>516</v>
      </c>
      <c r="M142" s="11" t="s">
        <v>517</v>
      </c>
      <c r="N142" s="11">
        <v>59</v>
      </c>
      <c r="O142" s="92">
        <v>59</v>
      </c>
      <c r="P142" s="93">
        <v>59</v>
      </c>
      <c r="Q142" s="65" t="s">
        <v>518</v>
      </c>
      <c r="R142" s="11" t="s">
        <v>519</v>
      </c>
      <c r="S142" s="11">
        <v>1</v>
      </c>
      <c r="T142" s="92">
        <v>1</v>
      </c>
      <c r="U142" s="93">
        <v>1</v>
      </c>
      <c r="V142" s="32"/>
      <c r="W142" s="33"/>
      <c r="X142" s="92"/>
      <c r="Y142" s="92"/>
      <c r="Z142" s="93"/>
      <c r="AA142" s="32"/>
      <c r="AB142" s="33"/>
      <c r="AC142" s="92"/>
      <c r="AD142" s="92"/>
      <c r="AE142" s="93"/>
      <c r="AF142" s="32"/>
      <c r="AG142" s="94"/>
      <c r="AH142" s="95"/>
      <c r="AI142" s="95"/>
      <c r="AJ142" s="96"/>
      <c r="AK142" s="32"/>
      <c r="AL142" s="94"/>
      <c r="AM142" s="95"/>
      <c r="AN142" s="95"/>
      <c r="AO142" s="96"/>
    </row>
    <row r="143" spans="2:41" ht="41.25" customHeight="1" x14ac:dyDescent="0.25">
      <c r="B143" s="58" t="s">
        <v>544</v>
      </c>
      <c r="C143" s="11" t="s">
        <v>622</v>
      </c>
      <c r="D143" s="11" t="s">
        <v>545</v>
      </c>
      <c r="E143" s="64" t="s">
        <v>352</v>
      </c>
      <c r="F143" s="25"/>
      <c r="G143" s="65" t="s">
        <v>514</v>
      </c>
      <c r="H143" s="11" t="s">
        <v>515</v>
      </c>
      <c r="I143" s="11">
        <v>3</v>
      </c>
      <c r="J143" s="11">
        <v>3</v>
      </c>
      <c r="K143" s="93">
        <v>3</v>
      </c>
      <c r="L143" s="65" t="s">
        <v>516</v>
      </c>
      <c r="M143" s="11" t="s">
        <v>517</v>
      </c>
      <c r="N143" s="11">
        <v>78</v>
      </c>
      <c r="O143" s="92">
        <v>78</v>
      </c>
      <c r="P143" s="93">
        <v>78</v>
      </c>
      <c r="Q143" s="65" t="s">
        <v>518</v>
      </c>
      <c r="R143" s="11" t="s">
        <v>519</v>
      </c>
      <c r="S143" s="11">
        <v>1</v>
      </c>
      <c r="T143" s="92">
        <v>1</v>
      </c>
      <c r="U143" s="93">
        <v>1</v>
      </c>
      <c r="V143" s="32"/>
      <c r="W143" s="33"/>
      <c r="X143" s="92"/>
      <c r="Y143" s="92"/>
      <c r="Z143" s="93"/>
      <c r="AA143" s="32"/>
      <c r="AB143" s="33"/>
      <c r="AC143" s="92"/>
      <c r="AD143" s="92"/>
      <c r="AE143" s="93"/>
      <c r="AF143" s="32"/>
      <c r="AG143" s="94"/>
      <c r="AH143" s="95"/>
      <c r="AI143" s="95"/>
      <c r="AJ143" s="96"/>
      <c r="AK143" s="32"/>
      <c r="AL143" s="94"/>
      <c r="AM143" s="95"/>
      <c r="AN143" s="95"/>
      <c r="AO143" s="96"/>
    </row>
    <row r="144" spans="2:41" ht="38.25" customHeight="1" x14ac:dyDescent="0.25">
      <c r="B144" s="58" t="s">
        <v>546</v>
      </c>
      <c r="C144" s="11" t="s">
        <v>623</v>
      </c>
      <c r="D144" s="11" t="s">
        <v>547</v>
      </c>
      <c r="E144" s="64" t="s">
        <v>352</v>
      </c>
      <c r="F144" s="25"/>
      <c r="G144" s="65" t="s">
        <v>514</v>
      </c>
      <c r="H144" s="11" t="s">
        <v>515</v>
      </c>
      <c r="I144" s="11">
        <v>3</v>
      </c>
      <c r="J144" s="11">
        <v>3</v>
      </c>
      <c r="K144" s="93">
        <v>3</v>
      </c>
      <c r="L144" s="65" t="s">
        <v>516</v>
      </c>
      <c r="M144" s="11" t="s">
        <v>517</v>
      </c>
      <c r="N144" s="11">
        <v>575</v>
      </c>
      <c r="O144" s="92">
        <v>575</v>
      </c>
      <c r="P144" s="93">
        <v>575</v>
      </c>
      <c r="Q144" s="65" t="s">
        <v>518</v>
      </c>
      <c r="R144" s="11" t="s">
        <v>519</v>
      </c>
      <c r="S144" s="11">
        <v>1</v>
      </c>
      <c r="T144" s="92">
        <v>1</v>
      </c>
      <c r="U144" s="93">
        <v>1</v>
      </c>
      <c r="V144" s="32"/>
      <c r="W144" s="33"/>
      <c r="X144" s="92"/>
      <c r="Y144" s="92"/>
      <c r="Z144" s="93"/>
      <c r="AA144" s="32"/>
      <c r="AB144" s="33"/>
      <c r="AC144" s="92"/>
      <c r="AD144" s="92"/>
      <c r="AE144" s="93"/>
      <c r="AF144" s="32"/>
      <c r="AG144" s="94"/>
      <c r="AH144" s="95"/>
      <c r="AI144" s="95"/>
      <c r="AJ144" s="96"/>
      <c r="AK144" s="32"/>
      <c r="AL144" s="94"/>
      <c r="AM144" s="95"/>
      <c r="AN144" s="95"/>
      <c r="AO144" s="96"/>
    </row>
    <row r="145" spans="2:41" ht="49.5" customHeight="1" x14ac:dyDescent="0.25">
      <c r="B145" s="58" t="s">
        <v>548</v>
      </c>
      <c r="C145" s="11" t="s">
        <v>624</v>
      </c>
      <c r="D145" s="11" t="s">
        <v>549</v>
      </c>
      <c r="E145" s="64" t="s">
        <v>352</v>
      </c>
      <c r="F145" s="25"/>
      <c r="G145" s="65" t="s">
        <v>514</v>
      </c>
      <c r="H145" s="11" t="s">
        <v>515</v>
      </c>
      <c r="I145" s="11">
        <v>2</v>
      </c>
      <c r="J145" s="11">
        <v>2</v>
      </c>
      <c r="K145" s="93">
        <v>2</v>
      </c>
      <c r="L145" s="65" t="s">
        <v>516</v>
      </c>
      <c r="M145" s="11" t="s">
        <v>517</v>
      </c>
      <c r="N145" s="11">
        <v>807</v>
      </c>
      <c r="O145" s="92">
        <v>807</v>
      </c>
      <c r="P145" s="93">
        <v>807</v>
      </c>
      <c r="Q145" s="65" t="s">
        <v>518</v>
      </c>
      <c r="R145" s="11" t="s">
        <v>519</v>
      </c>
      <c r="S145" s="11">
        <v>1</v>
      </c>
      <c r="T145" s="44">
        <v>1</v>
      </c>
      <c r="U145" s="45">
        <v>1</v>
      </c>
      <c r="V145" s="32"/>
      <c r="W145" s="33"/>
      <c r="X145" s="92"/>
      <c r="Y145" s="92"/>
      <c r="Z145" s="93"/>
      <c r="AA145" s="32"/>
      <c r="AB145" s="33"/>
      <c r="AC145" s="92"/>
      <c r="AD145" s="92"/>
      <c r="AE145" s="93"/>
      <c r="AF145" s="32"/>
      <c r="AG145" s="94"/>
      <c r="AH145" s="95"/>
      <c r="AI145" s="95"/>
      <c r="AJ145" s="96"/>
      <c r="AK145" s="32"/>
      <c r="AL145" s="94"/>
      <c r="AM145" s="95"/>
      <c r="AN145" s="95"/>
      <c r="AO145" s="96"/>
    </row>
    <row r="146" spans="2:41" ht="39.75" customHeight="1" x14ac:dyDescent="0.25">
      <c r="B146" s="58" t="s">
        <v>550</v>
      </c>
      <c r="C146" s="11" t="s">
        <v>723</v>
      </c>
      <c r="D146" s="11" t="s">
        <v>551</v>
      </c>
      <c r="E146" s="64" t="s">
        <v>352</v>
      </c>
      <c r="F146" s="25"/>
      <c r="G146" s="65" t="s">
        <v>514</v>
      </c>
      <c r="H146" s="11" t="s">
        <v>515</v>
      </c>
      <c r="I146" s="11">
        <v>1</v>
      </c>
      <c r="J146" s="11">
        <v>1</v>
      </c>
      <c r="K146" s="93">
        <v>0</v>
      </c>
      <c r="L146" s="65" t="s">
        <v>516</v>
      </c>
      <c r="M146" s="11" t="s">
        <v>517</v>
      </c>
      <c r="N146" s="11">
        <v>376</v>
      </c>
      <c r="O146" s="92">
        <v>376</v>
      </c>
      <c r="P146" s="93">
        <v>0</v>
      </c>
      <c r="Q146" s="65" t="s">
        <v>518</v>
      </c>
      <c r="R146" s="11" t="s">
        <v>519</v>
      </c>
      <c r="S146" s="11">
        <v>0</v>
      </c>
      <c r="T146" s="92">
        <v>0</v>
      </c>
      <c r="U146" s="93">
        <v>0</v>
      </c>
      <c r="V146" s="32"/>
      <c r="W146" s="33"/>
      <c r="X146" s="92"/>
      <c r="Y146" s="92"/>
      <c r="Z146" s="93"/>
      <c r="AA146" s="32"/>
      <c r="AB146" s="33"/>
      <c r="AC146" s="92"/>
      <c r="AD146" s="92"/>
      <c r="AE146" s="93"/>
      <c r="AF146" s="32"/>
      <c r="AG146" s="94"/>
      <c r="AH146" s="95"/>
      <c r="AI146" s="95"/>
      <c r="AJ146" s="96"/>
      <c r="AK146" s="32"/>
      <c r="AL146" s="94"/>
      <c r="AM146" s="95"/>
      <c r="AN146" s="95"/>
      <c r="AO146" s="96"/>
    </row>
    <row r="147" spans="2:41" ht="38.25" customHeight="1" x14ac:dyDescent="0.25">
      <c r="B147" s="58" t="s">
        <v>552</v>
      </c>
      <c r="C147" s="11" t="s">
        <v>724</v>
      </c>
      <c r="D147" s="11" t="s">
        <v>553</v>
      </c>
      <c r="E147" s="64" t="s">
        <v>352</v>
      </c>
      <c r="F147" s="25"/>
      <c r="G147" s="65" t="s">
        <v>514</v>
      </c>
      <c r="H147" s="11" t="s">
        <v>515</v>
      </c>
      <c r="I147" s="11">
        <v>2</v>
      </c>
      <c r="J147" s="11">
        <v>2</v>
      </c>
      <c r="K147" s="93">
        <v>0</v>
      </c>
      <c r="L147" s="65" t="s">
        <v>516</v>
      </c>
      <c r="M147" s="11" t="s">
        <v>517</v>
      </c>
      <c r="N147" s="11">
        <v>589</v>
      </c>
      <c r="O147" s="92">
        <v>589</v>
      </c>
      <c r="P147" s="93">
        <v>0</v>
      </c>
      <c r="Q147" s="65" t="s">
        <v>518</v>
      </c>
      <c r="R147" s="11" t="s">
        <v>519</v>
      </c>
      <c r="S147" s="11">
        <v>2</v>
      </c>
      <c r="T147" s="92">
        <v>2</v>
      </c>
      <c r="U147" s="93">
        <v>0</v>
      </c>
      <c r="V147" s="32"/>
      <c r="W147" s="33"/>
      <c r="X147" s="92"/>
      <c r="Y147" s="92"/>
      <c r="Z147" s="93"/>
      <c r="AA147" s="32"/>
      <c r="AB147" s="33"/>
      <c r="AC147" s="92"/>
      <c r="AD147" s="92"/>
      <c r="AE147" s="93"/>
      <c r="AF147" s="32"/>
      <c r="AG147" s="94"/>
      <c r="AH147" s="95"/>
      <c r="AI147" s="95"/>
      <c r="AJ147" s="96"/>
      <c r="AK147" s="32"/>
      <c r="AL147" s="94"/>
      <c r="AM147" s="95"/>
      <c r="AN147" s="95"/>
      <c r="AO147" s="96"/>
    </row>
    <row r="148" spans="2:41" ht="29.25" customHeight="1" x14ac:dyDescent="0.25">
      <c r="B148" s="58" t="s">
        <v>554</v>
      </c>
      <c r="C148" s="11" t="s">
        <v>725</v>
      </c>
      <c r="D148" s="64" t="s">
        <v>555</v>
      </c>
      <c r="E148" s="64" t="s">
        <v>352</v>
      </c>
      <c r="F148" s="25"/>
      <c r="G148" s="65" t="s">
        <v>514</v>
      </c>
      <c r="H148" s="11" t="s">
        <v>515</v>
      </c>
      <c r="I148" s="11">
        <v>1</v>
      </c>
      <c r="J148" s="11">
        <v>1</v>
      </c>
      <c r="K148" s="93">
        <v>0</v>
      </c>
      <c r="L148" s="65" t="s">
        <v>516</v>
      </c>
      <c r="M148" s="11" t="s">
        <v>517</v>
      </c>
      <c r="N148" s="11">
        <v>523</v>
      </c>
      <c r="O148" s="92">
        <v>523</v>
      </c>
      <c r="P148" s="93">
        <v>0</v>
      </c>
      <c r="Q148" s="65" t="s">
        <v>518</v>
      </c>
      <c r="R148" s="11" t="s">
        <v>519</v>
      </c>
      <c r="S148" s="11">
        <v>0</v>
      </c>
      <c r="T148" s="92">
        <v>0</v>
      </c>
      <c r="U148" s="93">
        <v>0</v>
      </c>
      <c r="V148" s="32"/>
      <c r="W148" s="33"/>
      <c r="X148" s="92"/>
      <c r="Y148" s="92"/>
      <c r="Z148" s="93"/>
      <c r="AA148" s="32"/>
      <c r="AB148" s="33"/>
      <c r="AC148" s="92"/>
      <c r="AD148" s="92"/>
      <c r="AE148" s="93"/>
      <c r="AF148" s="32"/>
      <c r="AG148" s="94"/>
      <c r="AH148" s="95"/>
      <c r="AI148" s="95"/>
      <c r="AJ148" s="96"/>
      <c r="AK148" s="32"/>
      <c r="AL148" s="94"/>
      <c r="AM148" s="95"/>
      <c r="AN148" s="95"/>
      <c r="AO148" s="96"/>
    </row>
    <row r="149" spans="2:41" ht="36" x14ac:dyDescent="0.25">
      <c r="B149" s="63" t="s">
        <v>424</v>
      </c>
      <c r="C149" s="6"/>
      <c r="D149" s="7" t="s">
        <v>667</v>
      </c>
      <c r="E149" s="17"/>
      <c r="F149" s="12"/>
      <c r="G149" s="13"/>
      <c r="H149" s="6"/>
      <c r="I149" s="18"/>
      <c r="J149" s="18"/>
      <c r="K149" s="14"/>
      <c r="L149" s="13"/>
      <c r="M149" s="6"/>
      <c r="N149" s="18"/>
      <c r="O149" s="18"/>
      <c r="P149" s="14"/>
      <c r="Q149" s="13"/>
      <c r="R149" s="6"/>
      <c r="S149" s="18"/>
      <c r="T149" s="18"/>
      <c r="U149" s="14"/>
      <c r="V149" s="13"/>
      <c r="W149" s="6"/>
      <c r="X149" s="18"/>
      <c r="Y149" s="18"/>
      <c r="Z149" s="14"/>
      <c r="AA149" s="13"/>
      <c r="AB149" s="6"/>
      <c r="AC149" s="18"/>
      <c r="AD149" s="18"/>
      <c r="AE149" s="14"/>
      <c r="AF149" s="13"/>
      <c r="AG149" s="86"/>
      <c r="AH149" s="18"/>
      <c r="AI149" s="87"/>
      <c r="AJ149" s="88"/>
      <c r="AK149" s="13"/>
      <c r="AL149" s="86"/>
      <c r="AM149" s="18"/>
      <c r="AN149" s="87"/>
      <c r="AO149" s="88"/>
    </row>
    <row r="150" spans="2:41" ht="42" customHeight="1" x14ac:dyDescent="0.25">
      <c r="B150" s="21" t="s">
        <v>425</v>
      </c>
      <c r="C150" s="23" t="s">
        <v>625</v>
      </c>
      <c r="D150" s="21" t="s">
        <v>426</v>
      </c>
      <c r="E150" s="21" t="s">
        <v>352</v>
      </c>
      <c r="F150" s="25" t="s">
        <v>448</v>
      </c>
      <c r="G150" s="29" t="s">
        <v>434</v>
      </c>
      <c r="H150" s="23" t="s">
        <v>435</v>
      </c>
      <c r="I150" s="23">
        <v>319</v>
      </c>
      <c r="J150" s="23">
        <v>319</v>
      </c>
      <c r="K150" s="93">
        <v>0</v>
      </c>
      <c r="L150" s="29" t="s">
        <v>436</v>
      </c>
      <c r="M150" s="23" t="s">
        <v>437</v>
      </c>
      <c r="N150" s="23">
        <v>42175</v>
      </c>
      <c r="O150" s="23">
        <v>42175</v>
      </c>
      <c r="P150" s="93">
        <v>0</v>
      </c>
      <c r="Q150" s="29" t="s">
        <v>438</v>
      </c>
      <c r="R150" s="23" t="s">
        <v>439</v>
      </c>
      <c r="S150" s="23">
        <v>420</v>
      </c>
      <c r="T150" s="23">
        <v>420</v>
      </c>
      <c r="U150" s="93">
        <v>0</v>
      </c>
      <c r="V150" s="134" t="s">
        <v>440</v>
      </c>
      <c r="W150" s="23" t="s">
        <v>441</v>
      </c>
      <c r="X150" s="23">
        <v>420</v>
      </c>
      <c r="Y150" s="23">
        <v>420</v>
      </c>
      <c r="Z150" s="77">
        <v>0</v>
      </c>
      <c r="AA150" s="29" t="s">
        <v>442</v>
      </c>
      <c r="AB150" s="23" t="s">
        <v>443</v>
      </c>
      <c r="AC150" s="23">
        <v>6.21</v>
      </c>
      <c r="AD150" s="23">
        <v>6.21</v>
      </c>
      <c r="AE150" s="93">
        <v>0</v>
      </c>
      <c r="AF150" s="29" t="s">
        <v>444</v>
      </c>
      <c r="AG150" s="23" t="s">
        <v>445</v>
      </c>
      <c r="AH150" s="23">
        <v>42187</v>
      </c>
      <c r="AI150" s="23">
        <v>42187</v>
      </c>
      <c r="AJ150" s="93">
        <v>0</v>
      </c>
      <c r="AK150" s="29" t="s">
        <v>446</v>
      </c>
      <c r="AL150" s="23" t="s">
        <v>447</v>
      </c>
      <c r="AM150" s="23">
        <v>437</v>
      </c>
      <c r="AN150" s="23">
        <v>437</v>
      </c>
      <c r="AO150" s="93">
        <v>0</v>
      </c>
    </row>
    <row r="151" spans="2:41" ht="36.75" customHeight="1" x14ac:dyDescent="0.25">
      <c r="B151" s="21" t="s">
        <v>427</v>
      </c>
      <c r="C151" s="23" t="s">
        <v>726</v>
      </c>
      <c r="D151" s="21" t="s">
        <v>428</v>
      </c>
      <c r="E151" s="21" t="s">
        <v>352</v>
      </c>
      <c r="F151" s="25" t="s">
        <v>449</v>
      </c>
      <c r="G151" s="29" t="s">
        <v>434</v>
      </c>
      <c r="H151" s="23" t="s">
        <v>435</v>
      </c>
      <c r="I151" s="23">
        <v>275</v>
      </c>
      <c r="J151" s="23">
        <v>275</v>
      </c>
      <c r="K151" s="93">
        <v>0</v>
      </c>
      <c r="L151" s="29" t="s">
        <v>436</v>
      </c>
      <c r="M151" s="23" t="s">
        <v>437</v>
      </c>
      <c r="N151" s="23">
        <v>465</v>
      </c>
      <c r="O151" s="23">
        <v>465</v>
      </c>
      <c r="P151" s="93">
        <v>229</v>
      </c>
      <c r="Q151" s="29" t="s">
        <v>438</v>
      </c>
      <c r="R151" s="23" t="s">
        <v>439</v>
      </c>
      <c r="S151" s="23">
        <v>511</v>
      </c>
      <c r="T151" s="23">
        <v>511</v>
      </c>
      <c r="U151" s="93">
        <v>0</v>
      </c>
      <c r="V151" s="134" t="s">
        <v>440</v>
      </c>
      <c r="W151" s="23" t="s">
        <v>441</v>
      </c>
      <c r="X151" s="92">
        <v>0</v>
      </c>
      <c r="Y151" s="92">
        <v>0</v>
      </c>
      <c r="Z151" s="93">
        <v>0</v>
      </c>
      <c r="AA151" s="29" t="s">
        <v>442</v>
      </c>
      <c r="AB151" s="23" t="s">
        <v>443</v>
      </c>
      <c r="AC151" s="23">
        <v>4.9800000000000004</v>
      </c>
      <c r="AD151" s="23">
        <v>4.9800000000000004</v>
      </c>
      <c r="AE151" s="93">
        <v>0</v>
      </c>
      <c r="AF151" s="65" t="s">
        <v>444</v>
      </c>
      <c r="AG151" s="11" t="s">
        <v>445</v>
      </c>
      <c r="AH151" s="11">
        <v>727</v>
      </c>
      <c r="AI151" s="11">
        <v>727</v>
      </c>
      <c r="AJ151" s="93">
        <v>229</v>
      </c>
      <c r="AK151" s="29" t="s">
        <v>446</v>
      </c>
      <c r="AL151" s="23" t="s">
        <v>447</v>
      </c>
      <c r="AM151" s="23">
        <v>511</v>
      </c>
      <c r="AN151" s="23">
        <v>511</v>
      </c>
      <c r="AO151" s="93">
        <v>0</v>
      </c>
    </row>
    <row r="152" spans="2:41" ht="27.75" customHeight="1" x14ac:dyDescent="0.25">
      <c r="B152" s="21" t="s">
        <v>429</v>
      </c>
      <c r="C152" s="23" t="s">
        <v>727</v>
      </c>
      <c r="D152" s="21" t="s">
        <v>430</v>
      </c>
      <c r="E152" s="21" t="s">
        <v>352</v>
      </c>
      <c r="F152" s="25" t="s">
        <v>450</v>
      </c>
      <c r="G152" s="29" t="str">
        <f t="shared" ref="G152:H152" si="1">G150</f>
        <v>P.N.050</v>
      </c>
      <c r="H152" s="23" t="str">
        <f t="shared" si="1"/>
        <v>Gyventojai, kuriems teikiamos vandens tiekimo paslaugos naujai pastatytais geriamojo vandens tiekimo tinklais, gyventojų skaičius, vnt.</v>
      </c>
      <c r="I152" s="23">
        <v>187</v>
      </c>
      <c r="J152" s="23">
        <v>187</v>
      </c>
      <c r="K152" s="93">
        <v>197</v>
      </c>
      <c r="L152" s="29" t="str">
        <f t="shared" ref="L152:M152" si="2">L150</f>
        <v>P.N.051</v>
      </c>
      <c r="M152" s="23" t="str">
        <f t="shared" si="2"/>
        <v>Gyventojai, kuriems teikiamos vandens tiekimo paslaugos iš naujai pastatytų ir (arba) rekonstruotų geriamojo vandens gerinimo įrenginių“, gyventojų skaičius, vnt.</v>
      </c>
      <c r="N152" s="23">
        <v>0</v>
      </c>
      <c r="O152" s="92">
        <v>0</v>
      </c>
      <c r="P152" s="93">
        <v>0</v>
      </c>
      <c r="Q152" s="29" t="str">
        <f t="shared" ref="Q152:R152" si="3">Q150</f>
        <v>P.N.053</v>
      </c>
      <c r="R152" s="23" t="str">
        <f t="shared" si="3"/>
        <v>Gyventojai, kuriems teikiamos paslaugos naujai pastatytais nuotekų surinkimo tinklais, gyventojų ekvivalentas</v>
      </c>
      <c r="S152" s="23">
        <v>305</v>
      </c>
      <c r="T152" s="23">
        <v>305</v>
      </c>
      <c r="U152" s="93">
        <v>199</v>
      </c>
      <c r="V152" s="134" t="s">
        <v>440</v>
      </c>
      <c r="W152" s="23" t="s">
        <v>441</v>
      </c>
      <c r="X152" s="23">
        <v>0</v>
      </c>
      <c r="Y152" s="23">
        <v>0</v>
      </c>
      <c r="Z152" s="77">
        <v>0</v>
      </c>
      <c r="AA152" s="29" t="s">
        <v>442</v>
      </c>
      <c r="AB152" s="23" t="s">
        <v>443</v>
      </c>
      <c r="AC152" s="23">
        <v>0.66900000000000004</v>
      </c>
      <c r="AD152" s="23">
        <v>0.67</v>
      </c>
      <c r="AE152" s="93">
        <v>0.7</v>
      </c>
      <c r="AF152" s="29" t="str">
        <f t="shared" ref="AF152:AG152" si="4">AF150</f>
        <v>P.B.218</v>
      </c>
      <c r="AG152" s="23" t="str">
        <f t="shared" si="4"/>
        <v>Papildomi gyventojai, kuriems teikiamos pagerintos vandens tiekimo paslaugos, asmenys</v>
      </c>
      <c r="AH152" s="23">
        <v>187</v>
      </c>
      <c r="AI152" s="23">
        <v>187</v>
      </c>
      <c r="AJ152" s="93">
        <v>197</v>
      </c>
      <c r="AK152" s="29" t="s">
        <v>446</v>
      </c>
      <c r="AL152" s="23" t="s">
        <v>447</v>
      </c>
      <c r="AM152" s="23">
        <v>305</v>
      </c>
      <c r="AN152" s="23">
        <v>305</v>
      </c>
      <c r="AO152" s="93">
        <v>199</v>
      </c>
    </row>
    <row r="153" spans="2:41" ht="39" customHeight="1" x14ac:dyDescent="0.25">
      <c r="B153" s="21" t="s">
        <v>432</v>
      </c>
      <c r="C153" s="23" t="s">
        <v>728</v>
      </c>
      <c r="D153" s="21" t="s">
        <v>433</v>
      </c>
      <c r="E153" s="21" t="s">
        <v>352</v>
      </c>
      <c r="F153" s="25" t="s">
        <v>451</v>
      </c>
      <c r="G153" s="65" t="s">
        <v>434</v>
      </c>
      <c r="H153" s="11" t="s">
        <v>435</v>
      </c>
      <c r="I153" s="11">
        <v>254</v>
      </c>
      <c r="J153" s="11">
        <v>254</v>
      </c>
      <c r="K153" s="93">
        <v>103</v>
      </c>
      <c r="L153" s="65" t="s">
        <v>436</v>
      </c>
      <c r="M153" s="23" t="s">
        <v>437</v>
      </c>
      <c r="N153" s="23">
        <v>800</v>
      </c>
      <c r="O153" s="23">
        <v>800</v>
      </c>
      <c r="P153" s="93">
        <v>900</v>
      </c>
      <c r="Q153" s="29" t="s">
        <v>438</v>
      </c>
      <c r="R153" s="23" t="s">
        <v>439</v>
      </c>
      <c r="S153" s="23">
        <v>456</v>
      </c>
      <c r="T153" s="23">
        <v>456</v>
      </c>
      <c r="U153" s="93">
        <v>240</v>
      </c>
      <c r="V153" s="134" t="s">
        <v>440</v>
      </c>
      <c r="W153" s="23" t="s">
        <v>441</v>
      </c>
      <c r="X153" s="92">
        <v>0</v>
      </c>
      <c r="Y153" s="92">
        <v>0</v>
      </c>
      <c r="Z153" s="93">
        <v>0</v>
      </c>
      <c r="AA153" s="29" t="s">
        <v>442</v>
      </c>
      <c r="AB153" s="23" t="s">
        <v>443</v>
      </c>
      <c r="AC153" s="23">
        <v>9.27</v>
      </c>
      <c r="AD153" s="23">
        <v>9.27</v>
      </c>
      <c r="AE153" s="93">
        <v>5.95</v>
      </c>
      <c r="AF153" s="29" t="s">
        <v>444</v>
      </c>
      <c r="AG153" s="23" t="s">
        <v>445</v>
      </c>
      <c r="AH153" s="23">
        <v>864</v>
      </c>
      <c r="AI153" s="23">
        <v>864</v>
      </c>
      <c r="AJ153" s="93">
        <v>1003</v>
      </c>
      <c r="AK153" s="29" t="s">
        <v>446</v>
      </c>
      <c r="AL153" s="23" t="s">
        <v>447</v>
      </c>
      <c r="AM153" s="23">
        <v>456</v>
      </c>
      <c r="AN153" s="23">
        <v>456</v>
      </c>
      <c r="AO153" s="93">
        <v>240</v>
      </c>
    </row>
    <row r="154" spans="2:41" ht="24" x14ac:dyDescent="0.25">
      <c r="B154" s="63" t="s">
        <v>452</v>
      </c>
      <c r="C154" s="6"/>
      <c r="D154" s="7" t="s">
        <v>668</v>
      </c>
      <c r="E154" s="17"/>
      <c r="F154" s="12"/>
      <c r="G154" s="13"/>
      <c r="H154" s="6"/>
      <c r="I154" s="18"/>
      <c r="J154" s="18"/>
      <c r="K154" s="14"/>
      <c r="L154" s="13"/>
      <c r="M154" s="6"/>
      <c r="N154" s="18"/>
      <c r="O154" s="18"/>
      <c r="P154" s="14"/>
      <c r="Q154" s="13"/>
      <c r="R154" s="6"/>
      <c r="S154" s="18"/>
      <c r="T154" s="18"/>
      <c r="U154" s="14"/>
      <c r="V154" s="13"/>
      <c r="W154" s="6"/>
      <c r="X154" s="18"/>
      <c r="Y154" s="18"/>
      <c r="Z154" s="14"/>
      <c r="AA154" s="13"/>
      <c r="AB154" s="6"/>
      <c r="AC154" s="18"/>
      <c r="AD154" s="18"/>
      <c r="AE154" s="14"/>
      <c r="AF154" s="13"/>
      <c r="AG154" s="86"/>
      <c r="AH154" s="18"/>
      <c r="AI154" s="87"/>
      <c r="AJ154" s="88"/>
      <c r="AK154" s="13"/>
      <c r="AL154" s="86"/>
      <c r="AM154" s="18"/>
      <c r="AN154" s="87"/>
      <c r="AO154" s="88"/>
    </row>
    <row r="155" spans="2:41" ht="30.75" customHeight="1" x14ac:dyDescent="0.25">
      <c r="B155" s="66" t="s">
        <v>453</v>
      </c>
      <c r="C155" s="23" t="s">
        <v>729</v>
      </c>
      <c r="D155" s="23" t="s">
        <v>454</v>
      </c>
      <c r="E155" s="36" t="s">
        <v>352</v>
      </c>
      <c r="F155" s="68" t="s">
        <v>456</v>
      </c>
      <c r="G155" s="69" t="s">
        <v>457</v>
      </c>
      <c r="H155" s="67" t="s">
        <v>458</v>
      </c>
      <c r="I155" s="67">
        <v>9401</v>
      </c>
      <c r="J155" s="105">
        <v>9401</v>
      </c>
      <c r="K155" s="203">
        <v>0</v>
      </c>
      <c r="L155" s="32"/>
      <c r="M155" s="33"/>
      <c r="N155" s="92"/>
      <c r="O155" s="92"/>
      <c r="P155" s="93"/>
      <c r="Q155" s="32"/>
      <c r="R155" s="33"/>
      <c r="S155" s="92"/>
      <c r="T155" s="92"/>
      <c r="U155" s="93"/>
      <c r="V155" s="32"/>
      <c r="W155" s="33"/>
      <c r="X155" s="92"/>
      <c r="Y155" s="92"/>
      <c r="Z155" s="93"/>
      <c r="AA155" s="32"/>
      <c r="AB155" s="33"/>
      <c r="AC155" s="92"/>
      <c r="AD155" s="92"/>
      <c r="AE155" s="93"/>
      <c r="AF155" s="32"/>
      <c r="AG155" s="94"/>
      <c r="AH155" s="95"/>
      <c r="AI155" s="95"/>
      <c r="AJ155" s="96"/>
      <c r="AK155" s="32"/>
      <c r="AL155" s="94"/>
      <c r="AM155" s="95"/>
      <c r="AN155" s="95"/>
      <c r="AO155" s="96"/>
    </row>
    <row r="156" spans="2:41" ht="24" x14ac:dyDescent="0.25">
      <c r="B156" s="63" t="s">
        <v>459</v>
      </c>
      <c r="C156" s="6"/>
      <c r="D156" s="7" t="s">
        <v>669</v>
      </c>
      <c r="E156" s="17"/>
      <c r="F156" s="12"/>
      <c r="G156" s="13"/>
      <c r="H156" s="6"/>
      <c r="I156" s="18"/>
      <c r="J156" s="18"/>
      <c r="K156" s="14"/>
      <c r="L156" s="13"/>
      <c r="M156" s="6"/>
      <c r="N156" s="18"/>
      <c r="O156" s="18"/>
      <c r="P156" s="14"/>
      <c r="Q156" s="13"/>
      <c r="R156" s="6"/>
      <c r="S156" s="18"/>
      <c r="T156" s="18"/>
      <c r="U156" s="14"/>
      <c r="V156" s="13"/>
      <c r="W156" s="6"/>
      <c r="X156" s="18"/>
      <c r="Y156" s="18"/>
      <c r="Z156" s="14"/>
      <c r="AA156" s="13"/>
      <c r="AB156" s="6"/>
      <c r="AC156" s="18"/>
      <c r="AD156" s="18"/>
      <c r="AE156" s="14"/>
      <c r="AF156" s="13"/>
      <c r="AG156" s="86"/>
      <c r="AH156" s="18"/>
      <c r="AI156" s="87"/>
      <c r="AJ156" s="88"/>
      <c r="AK156" s="13"/>
      <c r="AL156" s="86"/>
      <c r="AM156" s="18"/>
      <c r="AN156" s="87"/>
      <c r="AO156" s="88"/>
    </row>
    <row r="157" spans="2:41" ht="29.25" customHeight="1" x14ac:dyDescent="0.25">
      <c r="B157" s="21" t="s">
        <v>460</v>
      </c>
      <c r="C157" s="23" t="s">
        <v>626</v>
      </c>
      <c r="D157" s="11" t="s">
        <v>461</v>
      </c>
      <c r="E157" s="23" t="s">
        <v>352</v>
      </c>
      <c r="F157" s="25" t="s">
        <v>470</v>
      </c>
      <c r="G157" s="65" t="s">
        <v>471</v>
      </c>
      <c r="H157" s="11" t="s">
        <v>472</v>
      </c>
      <c r="I157" s="11">
        <v>10.43</v>
      </c>
      <c r="J157" s="92">
        <v>10.43</v>
      </c>
      <c r="K157" s="93">
        <v>0.02</v>
      </c>
      <c r="L157" s="65" t="s">
        <v>474</v>
      </c>
      <c r="M157" s="11" t="s">
        <v>475</v>
      </c>
      <c r="N157" s="11">
        <v>1</v>
      </c>
      <c r="O157" s="92">
        <v>1</v>
      </c>
      <c r="P157" s="93">
        <v>0</v>
      </c>
      <c r="Q157" s="65" t="s">
        <v>476</v>
      </c>
      <c r="R157" s="11" t="s">
        <v>477</v>
      </c>
      <c r="S157" s="11">
        <v>4</v>
      </c>
      <c r="T157" s="92">
        <v>4</v>
      </c>
      <c r="U157" s="93">
        <v>18</v>
      </c>
      <c r="V157" s="65" t="s">
        <v>478</v>
      </c>
      <c r="W157" s="11" t="s">
        <v>479</v>
      </c>
      <c r="X157" s="11">
        <v>0</v>
      </c>
      <c r="Y157" s="11">
        <v>0</v>
      </c>
      <c r="Z157" s="15">
        <v>0</v>
      </c>
      <c r="AA157" s="65" t="s">
        <v>480</v>
      </c>
      <c r="AB157" s="11" t="s">
        <v>481</v>
      </c>
      <c r="AC157" s="11">
        <v>1</v>
      </c>
      <c r="AD157" s="11">
        <v>1</v>
      </c>
      <c r="AE157" s="93">
        <v>0</v>
      </c>
      <c r="AF157" s="32"/>
      <c r="AG157" s="94"/>
      <c r="AH157" s="95"/>
      <c r="AI157" s="95"/>
      <c r="AJ157" s="96"/>
      <c r="AK157" s="32"/>
      <c r="AL157" s="94"/>
      <c r="AM157" s="95"/>
      <c r="AN157" s="95"/>
      <c r="AO157" s="96"/>
    </row>
    <row r="158" spans="2:41" ht="25.5" customHeight="1" x14ac:dyDescent="0.25">
      <c r="B158" s="58" t="s">
        <v>462</v>
      </c>
      <c r="C158" s="23" t="s">
        <v>627</v>
      </c>
      <c r="D158" s="11" t="s">
        <v>463</v>
      </c>
      <c r="E158" s="23" t="s">
        <v>352</v>
      </c>
      <c r="F158" s="25" t="s">
        <v>482</v>
      </c>
      <c r="G158" s="65" t="s">
        <v>471</v>
      </c>
      <c r="H158" s="11" t="s">
        <v>472</v>
      </c>
      <c r="I158" s="11">
        <v>6</v>
      </c>
      <c r="J158" s="92">
        <v>6</v>
      </c>
      <c r="K158" s="93">
        <v>0</v>
      </c>
      <c r="L158" s="65" t="s">
        <v>474</v>
      </c>
      <c r="M158" s="11" t="s">
        <v>475</v>
      </c>
      <c r="N158" s="11">
        <v>1</v>
      </c>
      <c r="O158" s="92">
        <v>1</v>
      </c>
      <c r="P158" s="93">
        <v>1</v>
      </c>
      <c r="Q158" s="65" t="s">
        <v>476</v>
      </c>
      <c r="R158" s="11" t="s">
        <v>477</v>
      </c>
      <c r="S158" s="11">
        <v>0</v>
      </c>
      <c r="T158" s="92">
        <v>0</v>
      </c>
      <c r="U158" s="93">
        <v>0</v>
      </c>
      <c r="V158" s="65" t="s">
        <v>478</v>
      </c>
      <c r="W158" s="11" t="s">
        <v>479</v>
      </c>
      <c r="X158" s="11">
        <v>1</v>
      </c>
      <c r="Y158" s="11">
        <v>1</v>
      </c>
      <c r="Z158" s="15">
        <v>0</v>
      </c>
      <c r="AA158" s="65" t="s">
        <v>480</v>
      </c>
      <c r="AB158" s="11" t="s">
        <v>481</v>
      </c>
      <c r="AC158" s="11">
        <v>1</v>
      </c>
      <c r="AD158" s="11">
        <v>1</v>
      </c>
      <c r="AE158" s="93">
        <v>0</v>
      </c>
      <c r="AF158" s="32"/>
      <c r="AG158" s="94"/>
      <c r="AH158" s="95"/>
      <c r="AI158" s="95"/>
      <c r="AJ158" s="96"/>
      <c r="AK158" s="32"/>
      <c r="AL158" s="94"/>
      <c r="AM158" s="95"/>
      <c r="AN158" s="95"/>
      <c r="AO158" s="96"/>
    </row>
    <row r="159" spans="2:41" ht="27.75" customHeight="1" x14ac:dyDescent="0.25">
      <c r="B159" s="58" t="s">
        <v>464</v>
      </c>
      <c r="C159" s="23" t="s">
        <v>730</v>
      </c>
      <c r="D159" s="11" t="s">
        <v>465</v>
      </c>
      <c r="E159" s="23" t="s">
        <v>352</v>
      </c>
      <c r="F159" s="25" t="s">
        <v>483</v>
      </c>
      <c r="G159" s="65" t="s">
        <v>471</v>
      </c>
      <c r="H159" s="11" t="s">
        <v>473</v>
      </c>
      <c r="I159" s="11">
        <v>0.25</v>
      </c>
      <c r="J159" s="92">
        <v>0.25</v>
      </c>
      <c r="K159" s="93">
        <v>0.25</v>
      </c>
      <c r="L159" s="65" t="s">
        <v>474</v>
      </c>
      <c r="M159" s="11" t="s">
        <v>475</v>
      </c>
      <c r="N159" s="11">
        <v>0</v>
      </c>
      <c r="O159" s="92">
        <v>0</v>
      </c>
      <c r="P159" s="93">
        <v>0</v>
      </c>
      <c r="Q159" s="65" t="s">
        <v>476</v>
      </c>
      <c r="R159" s="11" t="s">
        <v>477</v>
      </c>
      <c r="S159" s="11">
        <v>2</v>
      </c>
      <c r="T159" s="92">
        <v>2</v>
      </c>
      <c r="U159" s="93">
        <v>2</v>
      </c>
      <c r="V159" s="65" t="s">
        <v>478</v>
      </c>
      <c r="W159" s="11" t="s">
        <v>479</v>
      </c>
      <c r="X159" s="11">
        <v>0</v>
      </c>
      <c r="Y159" s="11">
        <v>0</v>
      </c>
      <c r="Z159" s="15">
        <v>0</v>
      </c>
      <c r="AA159" s="65" t="s">
        <v>480</v>
      </c>
      <c r="AB159" s="11" t="s">
        <v>481</v>
      </c>
      <c r="AC159" s="11">
        <v>0</v>
      </c>
      <c r="AD159" s="11">
        <v>0</v>
      </c>
      <c r="AE159" s="93">
        <v>0</v>
      </c>
      <c r="AF159" s="32"/>
      <c r="AG159" s="94"/>
      <c r="AH159" s="95"/>
      <c r="AI159" s="95"/>
      <c r="AJ159" s="96"/>
      <c r="AK159" s="32"/>
      <c r="AL159" s="94"/>
      <c r="AM159" s="95"/>
      <c r="AN159" s="95"/>
      <c r="AO159" s="96"/>
    </row>
    <row r="160" spans="2:41" ht="30" customHeight="1" x14ac:dyDescent="0.25">
      <c r="B160" s="58" t="s">
        <v>466</v>
      </c>
      <c r="C160" s="23" t="s">
        <v>731</v>
      </c>
      <c r="D160" s="11" t="s">
        <v>467</v>
      </c>
      <c r="E160" s="23" t="s">
        <v>352</v>
      </c>
      <c r="F160" s="25" t="s">
        <v>484</v>
      </c>
      <c r="G160" s="65" t="s">
        <v>471</v>
      </c>
      <c r="H160" s="11" t="s">
        <v>473</v>
      </c>
      <c r="I160" s="11">
        <v>2</v>
      </c>
      <c r="J160" s="92">
        <v>2</v>
      </c>
      <c r="K160" s="93">
        <v>0</v>
      </c>
      <c r="L160" s="65" t="s">
        <v>474</v>
      </c>
      <c r="M160" s="11" t="s">
        <v>475</v>
      </c>
      <c r="N160" s="11">
        <v>0</v>
      </c>
      <c r="O160" s="92">
        <v>0</v>
      </c>
      <c r="P160" s="93">
        <v>0</v>
      </c>
      <c r="Q160" s="65" t="s">
        <v>476</v>
      </c>
      <c r="R160" s="11" t="s">
        <v>477</v>
      </c>
      <c r="S160" s="11">
        <v>0</v>
      </c>
      <c r="T160" s="92">
        <v>0</v>
      </c>
      <c r="U160" s="93">
        <v>0</v>
      </c>
      <c r="V160" s="65" t="s">
        <v>478</v>
      </c>
      <c r="W160" s="11" t="s">
        <v>479</v>
      </c>
      <c r="X160" s="11">
        <v>0</v>
      </c>
      <c r="Y160" s="11">
        <v>0</v>
      </c>
      <c r="Z160" s="15">
        <v>0</v>
      </c>
      <c r="AA160" s="65" t="s">
        <v>480</v>
      </c>
      <c r="AB160" s="11" t="s">
        <v>481</v>
      </c>
      <c r="AC160" s="11">
        <v>1</v>
      </c>
      <c r="AD160" s="11">
        <v>1</v>
      </c>
      <c r="AE160" s="93">
        <v>0</v>
      </c>
      <c r="AF160" s="32"/>
      <c r="AG160" s="94"/>
      <c r="AH160" s="95"/>
      <c r="AI160" s="95"/>
      <c r="AJ160" s="96"/>
      <c r="AK160" s="32"/>
      <c r="AL160" s="94"/>
      <c r="AM160" s="95"/>
      <c r="AN160" s="95"/>
      <c r="AO160" s="96"/>
    </row>
    <row r="161" spans="2:41" ht="40.5" customHeight="1" x14ac:dyDescent="0.25">
      <c r="B161" s="58" t="s">
        <v>468</v>
      </c>
      <c r="C161" s="23" t="s">
        <v>732</v>
      </c>
      <c r="D161" s="11" t="s">
        <v>469</v>
      </c>
      <c r="E161" s="23" t="s">
        <v>352</v>
      </c>
      <c r="F161" s="25" t="s">
        <v>485</v>
      </c>
      <c r="G161" s="65" t="s">
        <v>471</v>
      </c>
      <c r="H161" s="11" t="s">
        <v>472</v>
      </c>
      <c r="I161" s="11">
        <v>6.4</v>
      </c>
      <c r="J161" s="92">
        <v>6.4</v>
      </c>
      <c r="K161" s="93">
        <v>0.4</v>
      </c>
      <c r="L161" s="65" t="s">
        <v>474</v>
      </c>
      <c r="M161" s="11" t="s">
        <v>475</v>
      </c>
      <c r="N161" s="11">
        <v>1</v>
      </c>
      <c r="O161" s="92">
        <v>1</v>
      </c>
      <c r="P161" s="93">
        <v>1</v>
      </c>
      <c r="Q161" s="65" t="s">
        <v>476</v>
      </c>
      <c r="R161" s="11" t="s">
        <v>477</v>
      </c>
      <c r="S161" s="11">
        <v>3</v>
      </c>
      <c r="T161" s="92">
        <v>3</v>
      </c>
      <c r="U161" s="93">
        <v>3</v>
      </c>
      <c r="V161" s="65" t="s">
        <v>478</v>
      </c>
      <c r="W161" s="11" t="s">
        <v>479</v>
      </c>
      <c r="X161" s="11">
        <v>1</v>
      </c>
      <c r="Y161" s="11">
        <v>1</v>
      </c>
      <c r="Z161" s="15">
        <v>1</v>
      </c>
      <c r="AA161" s="65" t="s">
        <v>480</v>
      </c>
      <c r="AB161" s="11" t="s">
        <v>481</v>
      </c>
      <c r="AC161" s="11">
        <v>1</v>
      </c>
      <c r="AD161" s="11">
        <v>1</v>
      </c>
      <c r="AE161" s="93">
        <v>0</v>
      </c>
      <c r="AF161" s="32"/>
      <c r="AG161" s="94"/>
      <c r="AH161" s="95"/>
      <c r="AI161" s="95"/>
      <c r="AJ161" s="96"/>
      <c r="AK161" s="32"/>
      <c r="AL161" s="94"/>
      <c r="AM161" s="95"/>
      <c r="AN161" s="95"/>
      <c r="AO161" s="96"/>
    </row>
    <row r="162" spans="2:41" ht="36" x14ac:dyDescent="0.25">
      <c r="B162" s="63" t="s">
        <v>486</v>
      </c>
      <c r="C162" s="6"/>
      <c r="D162" s="7" t="s">
        <v>670</v>
      </c>
      <c r="E162" s="17"/>
      <c r="F162" s="12"/>
      <c r="G162" s="13"/>
      <c r="H162" s="6"/>
      <c r="I162" s="18"/>
      <c r="J162" s="18"/>
      <c r="K162" s="14"/>
      <c r="L162" s="13"/>
      <c r="M162" s="6"/>
      <c r="N162" s="18"/>
      <c r="O162" s="18"/>
      <c r="P162" s="14"/>
      <c r="Q162" s="13"/>
      <c r="R162" s="6"/>
      <c r="S162" s="18"/>
      <c r="T162" s="18"/>
      <c r="U162" s="14"/>
      <c r="V162" s="13"/>
      <c r="W162" s="6"/>
      <c r="X162" s="18"/>
      <c r="Y162" s="18"/>
      <c r="Z162" s="14"/>
      <c r="AA162" s="13"/>
      <c r="AB162" s="6"/>
      <c r="AC162" s="18"/>
      <c r="AD162" s="18"/>
      <c r="AE162" s="14"/>
      <c r="AF162" s="13"/>
      <c r="AG162" s="86"/>
      <c r="AH162" s="18"/>
      <c r="AI162" s="87"/>
      <c r="AJ162" s="88"/>
      <c r="AK162" s="13"/>
      <c r="AL162" s="86"/>
      <c r="AM162" s="18"/>
      <c r="AN162" s="87"/>
      <c r="AO162" s="88"/>
    </row>
    <row r="163" spans="2:41" ht="48" x14ac:dyDescent="0.25">
      <c r="B163" s="63" t="s">
        <v>487</v>
      </c>
      <c r="C163" s="6"/>
      <c r="D163" s="7" t="s">
        <v>671</v>
      </c>
      <c r="E163" s="17"/>
      <c r="F163" s="12"/>
      <c r="G163" s="13"/>
      <c r="H163" s="6"/>
      <c r="I163" s="18"/>
      <c r="J163" s="18"/>
      <c r="K163" s="14"/>
      <c r="L163" s="13"/>
      <c r="M163" s="6"/>
      <c r="N163" s="18"/>
      <c r="O163" s="18"/>
      <c r="P163" s="14"/>
      <c r="Q163" s="13"/>
      <c r="R163" s="6"/>
      <c r="S163" s="18"/>
      <c r="T163" s="18"/>
      <c r="U163" s="14"/>
      <c r="V163" s="13"/>
      <c r="W163" s="6"/>
      <c r="X163" s="18"/>
      <c r="Y163" s="18"/>
      <c r="Z163" s="14"/>
      <c r="AA163" s="13"/>
      <c r="AB163" s="6"/>
      <c r="AC163" s="18"/>
      <c r="AD163" s="18"/>
      <c r="AE163" s="14"/>
      <c r="AF163" s="13"/>
      <c r="AG163" s="86"/>
      <c r="AH163" s="18"/>
      <c r="AI163" s="87"/>
      <c r="AJ163" s="88"/>
      <c r="AK163" s="13"/>
      <c r="AL163" s="86"/>
      <c r="AM163" s="18"/>
      <c r="AN163" s="87"/>
      <c r="AO163" s="88"/>
    </row>
    <row r="164" spans="2:41" ht="24" x14ac:dyDescent="0.25">
      <c r="B164" s="63" t="s">
        <v>488</v>
      </c>
      <c r="C164" s="6"/>
      <c r="D164" s="7" t="s">
        <v>672</v>
      </c>
      <c r="E164" s="17"/>
      <c r="F164" s="12"/>
      <c r="G164" s="13"/>
      <c r="H164" s="6"/>
      <c r="I164" s="18"/>
      <c r="J164" s="18"/>
      <c r="K164" s="14"/>
      <c r="L164" s="13"/>
      <c r="M164" s="6"/>
      <c r="N164" s="18"/>
      <c r="O164" s="18"/>
      <c r="P164" s="14"/>
      <c r="Q164" s="13"/>
      <c r="R164" s="6"/>
      <c r="S164" s="18"/>
      <c r="T164" s="18"/>
      <c r="U164" s="14"/>
      <c r="V164" s="13"/>
      <c r="W164" s="6"/>
      <c r="X164" s="18"/>
      <c r="Y164" s="18"/>
      <c r="Z164" s="14"/>
      <c r="AA164" s="13"/>
      <c r="AB164" s="6"/>
      <c r="AC164" s="18"/>
      <c r="AD164" s="18"/>
      <c r="AE164" s="14"/>
      <c r="AF164" s="13"/>
      <c r="AG164" s="86"/>
      <c r="AH164" s="18"/>
      <c r="AI164" s="87"/>
      <c r="AJ164" s="88"/>
      <c r="AK164" s="13"/>
      <c r="AL164" s="86"/>
      <c r="AM164" s="18"/>
      <c r="AN164" s="87"/>
      <c r="AO164" s="88"/>
    </row>
    <row r="165" spans="2:41" ht="29.25" customHeight="1" x14ac:dyDescent="0.25">
      <c r="B165" s="21" t="s">
        <v>489</v>
      </c>
      <c r="C165" s="23" t="s">
        <v>733</v>
      </c>
      <c r="D165" s="21" t="s">
        <v>490</v>
      </c>
      <c r="E165" s="36" t="s">
        <v>272</v>
      </c>
      <c r="F165" s="25"/>
      <c r="G165" s="29" t="s">
        <v>495</v>
      </c>
      <c r="H165" s="23" t="s">
        <v>496</v>
      </c>
      <c r="I165" s="23">
        <v>4</v>
      </c>
      <c r="J165" s="92"/>
      <c r="K165" s="93"/>
      <c r="L165" s="32"/>
      <c r="M165" s="33"/>
      <c r="N165" s="92"/>
      <c r="O165" s="92"/>
      <c r="P165" s="93"/>
      <c r="Q165" s="32"/>
      <c r="R165" s="33"/>
      <c r="S165" s="92"/>
      <c r="T165" s="92"/>
      <c r="U165" s="93"/>
      <c r="V165" s="32"/>
      <c r="W165" s="33"/>
      <c r="X165" s="92"/>
      <c r="Y165" s="92"/>
      <c r="Z165" s="93"/>
      <c r="AA165" s="32"/>
      <c r="AB165" s="33"/>
      <c r="AC165" s="92"/>
      <c r="AD165" s="92"/>
      <c r="AE165" s="93"/>
      <c r="AF165" s="32"/>
      <c r="AG165" s="94"/>
      <c r="AH165" s="95"/>
      <c r="AI165" s="95"/>
      <c r="AJ165" s="96"/>
      <c r="AK165" s="32"/>
      <c r="AL165" s="94"/>
      <c r="AM165" s="95"/>
      <c r="AN165" s="95"/>
      <c r="AO165" s="96"/>
    </row>
    <row r="166" spans="2:41" ht="26.25" customHeight="1" x14ac:dyDescent="0.25">
      <c r="B166" s="21" t="s">
        <v>491</v>
      </c>
      <c r="C166" s="23" t="s">
        <v>734</v>
      </c>
      <c r="D166" s="21" t="s">
        <v>492</v>
      </c>
      <c r="E166" s="36" t="s">
        <v>352</v>
      </c>
      <c r="F166" s="25"/>
      <c r="G166" s="29" t="s">
        <v>495</v>
      </c>
      <c r="H166" s="23" t="s">
        <v>496</v>
      </c>
      <c r="I166" s="23">
        <v>1</v>
      </c>
      <c r="J166" s="92"/>
      <c r="K166" s="93"/>
      <c r="L166" s="32"/>
      <c r="M166" s="33"/>
      <c r="N166" s="92"/>
      <c r="O166" s="92"/>
      <c r="P166" s="93"/>
      <c r="Q166" s="32"/>
      <c r="R166" s="33"/>
      <c r="S166" s="92"/>
      <c r="T166" s="92"/>
      <c r="U166" s="93"/>
      <c r="V166" s="32"/>
      <c r="W166" s="33"/>
      <c r="X166" s="92"/>
      <c r="Y166" s="92"/>
      <c r="Z166" s="93"/>
      <c r="AA166" s="32"/>
      <c r="AB166" s="33"/>
      <c r="AC166" s="92"/>
      <c r="AD166" s="92"/>
      <c r="AE166" s="93"/>
      <c r="AF166" s="32"/>
      <c r="AG166" s="94"/>
      <c r="AH166" s="95"/>
      <c r="AI166" s="95"/>
      <c r="AJ166" s="96"/>
      <c r="AK166" s="32"/>
      <c r="AL166" s="94"/>
      <c r="AM166" s="95"/>
      <c r="AN166" s="95"/>
      <c r="AO166" s="96"/>
    </row>
    <row r="167" spans="2:41" ht="26.25" customHeight="1" x14ac:dyDescent="0.25">
      <c r="B167" s="21" t="s">
        <v>493</v>
      </c>
      <c r="C167" s="23" t="s">
        <v>735</v>
      </c>
      <c r="D167" s="21" t="s">
        <v>494</v>
      </c>
      <c r="E167" s="36" t="s">
        <v>272</v>
      </c>
      <c r="F167" s="25"/>
      <c r="G167" s="29" t="s">
        <v>495</v>
      </c>
      <c r="H167" s="23" t="s">
        <v>496</v>
      </c>
      <c r="I167" s="23">
        <v>3</v>
      </c>
      <c r="J167" s="92"/>
      <c r="K167" s="93"/>
      <c r="L167" s="32"/>
      <c r="M167" s="33"/>
      <c r="N167" s="92"/>
      <c r="O167" s="92"/>
      <c r="P167" s="93"/>
      <c r="Q167" s="32"/>
      <c r="R167" s="33"/>
      <c r="S167" s="92"/>
      <c r="T167" s="92"/>
      <c r="U167" s="93"/>
      <c r="V167" s="32"/>
      <c r="W167" s="33"/>
      <c r="X167" s="92"/>
      <c r="Y167" s="92"/>
      <c r="Z167" s="93"/>
      <c r="AA167" s="32"/>
      <c r="AB167" s="33"/>
      <c r="AC167" s="92"/>
      <c r="AD167" s="92"/>
      <c r="AE167" s="93"/>
      <c r="AF167" s="32"/>
      <c r="AG167" s="94"/>
      <c r="AH167" s="95"/>
      <c r="AI167" s="95"/>
      <c r="AJ167" s="96"/>
      <c r="AK167" s="32"/>
      <c r="AL167" s="94"/>
      <c r="AM167" s="95"/>
      <c r="AN167" s="95"/>
      <c r="AO167" s="96"/>
    </row>
    <row r="168" spans="2:41" ht="48" x14ac:dyDescent="0.25">
      <c r="B168" s="63" t="s">
        <v>497</v>
      </c>
      <c r="C168" s="6"/>
      <c r="D168" s="7" t="s">
        <v>673</v>
      </c>
      <c r="E168" s="17"/>
      <c r="F168" s="12"/>
      <c r="G168" s="13"/>
      <c r="H168" s="6"/>
      <c r="I168" s="18"/>
      <c r="J168" s="18"/>
      <c r="K168" s="14"/>
      <c r="L168" s="13"/>
      <c r="M168" s="6"/>
      <c r="N168" s="18"/>
      <c r="O168" s="18"/>
      <c r="P168" s="14"/>
      <c r="Q168" s="13"/>
      <c r="R168" s="6"/>
      <c r="S168" s="18"/>
      <c r="T168" s="18"/>
      <c r="U168" s="14"/>
      <c r="V168" s="13"/>
      <c r="W168" s="6"/>
      <c r="X168" s="18"/>
      <c r="Y168" s="18"/>
      <c r="Z168" s="14"/>
      <c r="AA168" s="13"/>
      <c r="AB168" s="6"/>
      <c r="AC168" s="18"/>
      <c r="AD168" s="18"/>
      <c r="AE168" s="14"/>
      <c r="AF168" s="13"/>
      <c r="AG168" s="86"/>
      <c r="AH168" s="18"/>
      <c r="AI168" s="87"/>
      <c r="AJ168" s="88"/>
      <c r="AK168" s="13"/>
      <c r="AL168" s="86"/>
      <c r="AM168" s="18"/>
      <c r="AN168" s="87"/>
      <c r="AO168" s="88"/>
    </row>
    <row r="169" spans="2:41" ht="36" x14ac:dyDescent="0.25">
      <c r="B169" s="63" t="s">
        <v>498</v>
      </c>
      <c r="C169" s="6"/>
      <c r="D169" s="7" t="s">
        <v>674</v>
      </c>
      <c r="E169" s="17"/>
      <c r="F169" s="12"/>
      <c r="G169" s="13"/>
      <c r="H169" s="6"/>
      <c r="I169" s="18"/>
      <c r="J169" s="18"/>
      <c r="K169" s="14"/>
      <c r="L169" s="13"/>
      <c r="M169" s="6"/>
      <c r="N169" s="18"/>
      <c r="O169" s="18"/>
      <c r="P169" s="14"/>
      <c r="Q169" s="13"/>
      <c r="R169" s="6"/>
      <c r="S169" s="18"/>
      <c r="T169" s="18"/>
      <c r="U169" s="14"/>
      <c r="V169" s="13"/>
      <c r="W169" s="6"/>
      <c r="X169" s="18"/>
      <c r="Y169" s="18"/>
      <c r="Z169" s="14"/>
      <c r="AA169" s="13"/>
      <c r="AB169" s="6"/>
      <c r="AC169" s="18"/>
      <c r="AD169" s="18"/>
      <c r="AE169" s="14"/>
      <c r="AF169" s="13"/>
      <c r="AG169" s="86"/>
      <c r="AH169" s="18"/>
      <c r="AI169" s="87"/>
      <c r="AJ169" s="88"/>
      <c r="AK169" s="13"/>
      <c r="AL169" s="86"/>
      <c r="AM169" s="18"/>
      <c r="AN169" s="87"/>
      <c r="AO169" s="88"/>
    </row>
    <row r="170" spans="2:41" ht="28.5" customHeight="1" thickBot="1" x14ac:dyDescent="0.3">
      <c r="B170" s="62" t="s">
        <v>499</v>
      </c>
      <c r="C170" s="23" t="s">
        <v>736</v>
      </c>
      <c r="D170" s="21" t="s">
        <v>500</v>
      </c>
      <c r="E170" s="21" t="s">
        <v>352</v>
      </c>
      <c r="F170" s="25" t="s">
        <v>501</v>
      </c>
      <c r="G170" s="106" t="s">
        <v>502</v>
      </c>
      <c r="H170" s="107" t="s">
        <v>503</v>
      </c>
      <c r="I170" s="107">
        <v>431</v>
      </c>
      <c r="J170" s="108">
        <v>431</v>
      </c>
      <c r="K170" s="109">
        <v>428</v>
      </c>
      <c r="L170" s="106"/>
      <c r="M170" s="107"/>
      <c r="N170" s="108"/>
      <c r="O170" s="108"/>
      <c r="P170" s="109"/>
      <c r="Q170" s="106"/>
      <c r="R170" s="107"/>
      <c r="S170" s="108"/>
      <c r="T170" s="108"/>
      <c r="U170" s="109"/>
      <c r="V170" s="106"/>
      <c r="W170" s="107"/>
      <c r="X170" s="108"/>
      <c r="Y170" s="108"/>
      <c r="Z170" s="109"/>
      <c r="AA170" s="106"/>
      <c r="AB170" s="107"/>
      <c r="AC170" s="108"/>
      <c r="AD170" s="108"/>
      <c r="AE170" s="109"/>
      <c r="AF170" s="106"/>
      <c r="AG170" s="110"/>
      <c r="AH170" s="111"/>
      <c r="AI170" s="111"/>
      <c r="AJ170" s="112"/>
      <c r="AK170" s="106"/>
      <c r="AL170" s="110"/>
      <c r="AM170" s="111"/>
      <c r="AN170" s="111"/>
      <c r="AO170" s="112"/>
    </row>
    <row r="171" spans="2:41" ht="15" customHeight="1" x14ac:dyDescent="0.25">
      <c r="B171" s="228" t="s">
        <v>33</v>
      </c>
      <c r="C171" s="229"/>
      <c r="D171" s="229"/>
      <c r="E171" s="229"/>
      <c r="F171" s="229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188"/>
      <c r="AI171" s="188"/>
      <c r="AJ171" s="113"/>
      <c r="AK171" s="113"/>
      <c r="AL171" s="113"/>
      <c r="AM171" s="113"/>
      <c r="AN171" s="113"/>
      <c r="AO171" s="113"/>
    </row>
    <row r="172" spans="2:41" x14ac:dyDescent="0.25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</row>
    <row r="173" spans="2:41" x14ac:dyDescent="0.25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</row>
    <row r="174" spans="2:41" x14ac:dyDescent="0.2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</row>
    <row r="175" spans="2:41" x14ac:dyDescent="0.2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</row>
    <row r="176" spans="2:41" x14ac:dyDescent="0.2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</row>
    <row r="177" spans="2:41" x14ac:dyDescent="0.2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</row>
    <row r="178" spans="2:41" x14ac:dyDescent="0.2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</row>
    <row r="179" spans="2:41" x14ac:dyDescent="0.2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</row>
    <row r="180" spans="2:41" x14ac:dyDescent="0.2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</row>
    <row r="181" spans="2:41" x14ac:dyDescent="0.25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</row>
    <row r="182" spans="2:41" x14ac:dyDescent="0.25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</row>
    <row r="183" spans="2:41" x14ac:dyDescent="0.2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</row>
    <row r="184" spans="2:41" x14ac:dyDescent="0.25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</row>
    <row r="185" spans="2:41" x14ac:dyDescent="0.2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</row>
    <row r="186" spans="2:41" x14ac:dyDescent="0.25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</row>
    <row r="187" spans="2:41" x14ac:dyDescent="0.25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</row>
    <row r="188" spans="2:41" x14ac:dyDescent="0.2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</row>
    <row r="189" spans="2:41" x14ac:dyDescent="0.25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</row>
    <row r="190" spans="2:41" x14ac:dyDescent="0.2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</row>
    <row r="191" spans="2:41" x14ac:dyDescent="0.25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</row>
    <row r="192" spans="2:41" x14ac:dyDescent="0.2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</row>
    <row r="193" spans="2:41" x14ac:dyDescent="0.2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</row>
    <row r="194" spans="2:41" x14ac:dyDescent="0.25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</row>
    <row r="195" spans="2:41" x14ac:dyDescent="0.25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</row>
    <row r="196" spans="2:41" x14ac:dyDescent="0.25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</row>
    <row r="197" spans="2:41" x14ac:dyDescent="0.25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</row>
    <row r="198" spans="2:41" x14ac:dyDescent="0.25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</row>
    <row r="199" spans="2:41" x14ac:dyDescent="0.25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</row>
    <row r="200" spans="2:41" x14ac:dyDescent="0.25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</row>
    <row r="201" spans="2:41" x14ac:dyDescent="0.25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</row>
    <row r="202" spans="2:41" x14ac:dyDescent="0.25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</row>
    <row r="203" spans="2:41" x14ac:dyDescent="0.25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</row>
    <row r="204" spans="2:41" x14ac:dyDescent="0.25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</row>
    <row r="205" spans="2:41" x14ac:dyDescent="0.2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</row>
    <row r="206" spans="2:41" x14ac:dyDescent="0.2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</row>
    <row r="207" spans="2:41" x14ac:dyDescent="0.2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</row>
    <row r="208" spans="2:41" x14ac:dyDescent="0.25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</row>
    <row r="209" spans="2:41" x14ac:dyDescent="0.25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</row>
    <row r="210" spans="2:41" x14ac:dyDescent="0.25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</row>
    <row r="211" spans="2:41" x14ac:dyDescent="0.25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</row>
    <row r="212" spans="2:41" x14ac:dyDescent="0.25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</row>
    <row r="213" spans="2:41" x14ac:dyDescent="0.25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</row>
    <row r="214" spans="2:41" x14ac:dyDescent="0.25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</row>
    <row r="215" spans="2:41" x14ac:dyDescent="0.25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</row>
    <row r="216" spans="2:41" x14ac:dyDescent="0.25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</row>
    <row r="217" spans="2:41" x14ac:dyDescent="0.25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</row>
    <row r="218" spans="2:41" x14ac:dyDescent="0.25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</row>
    <row r="219" spans="2:41" x14ac:dyDescent="0.25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</row>
    <row r="220" spans="2:41" x14ac:dyDescent="0.25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</row>
    <row r="221" spans="2:41" x14ac:dyDescent="0.25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</row>
    <row r="222" spans="2:41" x14ac:dyDescent="0.25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</row>
    <row r="223" spans="2:41" x14ac:dyDescent="0.25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</row>
    <row r="224" spans="2:41" x14ac:dyDescent="0.25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</row>
    <row r="225" spans="2:41" x14ac:dyDescent="0.25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</row>
    <row r="226" spans="2:41" x14ac:dyDescent="0.25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</row>
    <row r="227" spans="2:41" x14ac:dyDescent="0.25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</row>
    <row r="228" spans="2:41" x14ac:dyDescent="0.25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</row>
    <row r="229" spans="2:41" x14ac:dyDescent="0.25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</row>
    <row r="230" spans="2:41" x14ac:dyDescent="0.25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</row>
    <row r="231" spans="2:41" x14ac:dyDescent="0.25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</row>
    <row r="232" spans="2:41" x14ac:dyDescent="0.25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</row>
    <row r="233" spans="2:41" x14ac:dyDescent="0.25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</row>
    <row r="234" spans="2:41" x14ac:dyDescent="0.25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</row>
    <row r="235" spans="2:41" x14ac:dyDescent="0.25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</row>
    <row r="236" spans="2:41" x14ac:dyDescent="0.25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</row>
    <row r="237" spans="2:41" x14ac:dyDescent="0.25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</row>
    <row r="238" spans="2:41" x14ac:dyDescent="0.25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</row>
    <row r="239" spans="2:41" x14ac:dyDescent="0.25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</row>
    <row r="240" spans="2:41" x14ac:dyDescent="0.25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</row>
    <row r="241" spans="2:41" x14ac:dyDescent="0.25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</row>
    <row r="242" spans="2:41" x14ac:dyDescent="0.25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</row>
    <row r="243" spans="2:41" x14ac:dyDescent="0.25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</row>
    <row r="244" spans="2:41" x14ac:dyDescent="0.25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</row>
    <row r="245" spans="2:41" x14ac:dyDescent="0.25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</row>
    <row r="246" spans="2:41" x14ac:dyDescent="0.25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</row>
    <row r="247" spans="2:41" x14ac:dyDescent="0.25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</row>
  </sheetData>
  <mergeCells count="7">
    <mergeCell ref="B171:AG171"/>
    <mergeCell ref="B7:B8"/>
    <mergeCell ref="C7:C8"/>
    <mergeCell ref="D7:D8"/>
    <mergeCell ref="E7:E8"/>
    <mergeCell ref="F7:F8"/>
    <mergeCell ref="G7:AO7"/>
  </mergeCells>
  <pageMargins left="0.25" right="0.25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lentelė</vt:lpstr>
      <vt:lpstr>2 lentelė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 Lauruvėnė</dc:creator>
  <cp:lastModifiedBy>Julija</cp:lastModifiedBy>
  <cp:lastPrinted>2019-10-01T11:48:44Z</cp:lastPrinted>
  <dcterms:created xsi:type="dcterms:W3CDTF">2017-11-23T09:10:18Z</dcterms:created>
  <dcterms:modified xsi:type="dcterms:W3CDTF">2020-01-20T09:32:13Z</dcterms:modified>
</cp:coreProperties>
</file>