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O\Desktop\POSĖDŽIAI\Kolegijos posėdžiai 2024 m\2024-01-30\"/>
    </mc:Choice>
  </mc:AlternateContent>
  <xr:revisionPtr revIDLastSave="0" documentId="13_ncr:1_{65D7AEDB-16C5-430F-8A40-589329BCF44A}" xr6:coauthVersionLast="47" xr6:coauthVersionMax="47" xr10:uidLastSave="{00000000-0000-0000-0000-000000000000}"/>
  <bookViews>
    <workbookView xWindow="-120" yWindow="-120" windowWidth="29040" windowHeight="15720" activeTab="2" xr2:uid="{00000000-000D-0000-FFFF-FFFF00000000}"/>
  </bookViews>
  <sheets>
    <sheet name="1 lentelė" sheetId="1" r:id="rId1"/>
    <sheet name="2 lentelė" sheetId="2" r:id="rId2"/>
    <sheet name="3 lentelė" sheetId="3" r:id="rId3"/>
  </sheets>
  <definedNames>
    <definedName name="_Hlk117169738" localSheetId="0">'1 lentelė'!$B$77</definedName>
    <definedName name="_Hlk117169785" localSheetId="0">'1 lentelė'!$B$88</definedName>
    <definedName name="_Hlk120091780" localSheetId="0">'1 lentelė'!$B$74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8" i="1" l="1"/>
  <c r="L23" i="1"/>
  <c r="J23" i="1"/>
  <c r="J113" i="1" s="1"/>
  <c r="Q25" i="1"/>
  <c r="M25" i="1"/>
  <c r="I25" i="1"/>
  <c r="T84" i="1"/>
  <c r="R84" i="1"/>
  <c r="P84" i="1"/>
  <c r="N84" i="1"/>
  <c r="L84" i="1"/>
  <c r="J84" i="1"/>
  <c r="Q107" i="1"/>
  <c r="M107" i="1"/>
  <c r="I107" i="1"/>
  <c r="Q106" i="1"/>
  <c r="M106" i="1"/>
  <c r="I106" i="1"/>
  <c r="T48" i="1"/>
  <c r="R48" i="1"/>
  <c r="P48" i="1"/>
  <c r="N48" i="1"/>
  <c r="J48" i="1"/>
  <c r="I63" i="1"/>
  <c r="Q65" i="1"/>
  <c r="M65" i="1"/>
  <c r="I65" i="1"/>
  <c r="Q63" i="1"/>
  <c r="M63" i="1"/>
  <c r="T23" i="1"/>
  <c r="T113" i="1" s="1"/>
  <c r="R23" i="1"/>
  <c r="R113" i="1" s="1"/>
  <c r="P23" i="1"/>
  <c r="P113" i="1" s="1"/>
  <c r="N23" i="1"/>
  <c r="N113" i="1" s="1"/>
  <c r="Q28" i="1"/>
  <c r="M28" i="1"/>
  <c r="I28" i="1"/>
  <c r="Q35" i="1"/>
  <c r="M35" i="1"/>
  <c r="I35" i="1"/>
  <c r="Q36" i="1"/>
  <c r="M36" i="1"/>
  <c r="I36" i="1"/>
  <c r="Q84" i="1" l="1"/>
  <c r="I23" i="1"/>
  <c r="I48" i="1"/>
  <c r="L113" i="1"/>
  <c r="M48" i="1"/>
  <c r="Q48" i="1"/>
  <c r="Q23" i="1"/>
  <c r="M23" i="1"/>
  <c r="M84" i="1"/>
  <c r="Q88" i="1"/>
  <c r="M88" i="1"/>
  <c r="I88" i="1"/>
  <c r="Q91" i="1"/>
  <c r="M91" i="1"/>
  <c r="I91" i="1"/>
  <c r="M100" i="1"/>
  <c r="Q97" i="1"/>
  <c r="M97" i="1"/>
  <c r="I97" i="1"/>
  <c r="Q98" i="1"/>
  <c r="M98" i="1"/>
  <c r="I98" i="1"/>
  <c r="Q102" i="1"/>
  <c r="M102" i="1"/>
  <c r="I102" i="1"/>
  <c r="Q100" i="1"/>
  <c r="I100" i="1"/>
  <c r="I55" i="1"/>
  <c r="Q55" i="1"/>
  <c r="M55" i="1"/>
  <c r="Q57" i="1"/>
  <c r="M57" i="1"/>
  <c r="I57" i="1"/>
  <c r="Q45" i="1"/>
  <c r="M45" i="1"/>
  <c r="I45" i="1"/>
  <c r="Q44" i="1"/>
  <c r="M44" i="1"/>
  <c r="I44" i="1"/>
  <c r="Q43" i="1"/>
  <c r="M43" i="1"/>
  <c r="I43" i="1"/>
  <c r="Q72" i="1"/>
  <c r="M72" i="1"/>
  <c r="I72" i="1"/>
  <c r="Q77" i="1"/>
  <c r="M77" i="1"/>
  <c r="I77" i="1"/>
  <c r="Q74" i="1"/>
  <c r="M74" i="1"/>
  <c r="I74" i="1"/>
  <c r="G115" i="1" l="1"/>
  <c r="I113" i="1"/>
  <c r="M113" i="1"/>
  <c r="Q113" i="1"/>
  <c r="I84" i="1"/>
</calcChain>
</file>

<file path=xl/sharedStrings.xml><?xml version="1.0" encoding="utf-8"?>
<sst xmlns="http://schemas.openxmlformats.org/spreadsheetml/2006/main" count="544" uniqueCount="325">
  <si>
    <t>Nr.</t>
  </si>
  <si>
    <t>Kodas</t>
  </si>
  <si>
    <t>Pavadinimas, mato vnt.</t>
  </si>
  <si>
    <t xml:space="preserve">Iš viso </t>
  </si>
  <si>
    <t>1.1.</t>
  </si>
  <si>
    <t>1.1.1.</t>
  </si>
  <si>
    <t>Tikslas, uždavinys, priemonė</t>
  </si>
  <si>
    <t>1.</t>
  </si>
  <si>
    <t>Iš jų: Lietuvos Respublikos valstybės biudžeto lėšos</t>
  </si>
  <si>
    <t>Stebėsenos rodikliai</t>
  </si>
  <si>
    <t>Pradinė rodiklio reikšmė (metai)</t>
  </si>
  <si>
    <t>Iš jų: ES ir kitos tarptautinės paramos lėšos</t>
  </si>
  <si>
    <t>Ataskaitiniu laikotarpiu pasiekta rodiklio reikšmė</t>
  </si>
  <si>
    <r>
      <t xml:space="preserve">______ </t>
    </r>
    <r>
      <rPr>
        <u/>
        <sz val="12"/>
        <color theme="1"/>
        <rFont val="Times New Roman"/>
        <family val="1"/>
        <charset val="186"/>
      </rPr>
      <t>Nr.</t>
    </r>
    <r>
      <rPr>
        <sz val="12"/>
        <color theme="1"/>
        <rFont val="Times New Roman"/>
        <family val="1"/>
        <charset val="186"/>
      </rPr>
      <t xml:space="preserve"> _____</t>
    </r>
  </si>
  <si>
    <t>2.</t>
  </si>
  <si>
    <t>3.</t>
  </si>
  <si>
    <t>Eil. Nr.</t>
  </si>
  <si>
    <t>Iš viso:</t>
  </si>
  <si>
    <r>
      <t>(</t>
    </r>
    <r>
      <rPr>
        <i/>
        <sz val="11"/>
        <color theme="0" tint="-0.499984740745262"/>
        <rFont val="Times New Roman"/>
        <family val="1"/>
        <charset val="186"/>
      </rPr>
      <t>data ir registracijos numeris</t>
    </r>
    <r>
      <rPr>
        <sz val="11"/>
        <color theme="0" tint="-0.499984740745262"/>
        <rFont val="Times New Roman"/>
        <family val="1"/>
        <charset val="186"/>
      </rPr>
      <t>)</t>
    </r>
  </si>
  <si>
    <t xml:space="preserve">Siektina rodiklio reikšmė </t>
  </si>
  <si>
    <t xml:space="preserve">Siektina rodiklio tarpinė reikšmė </t>
  </si>
  <si>
    <r>
      <t xml:space="preserve">1 lentelė. Regiono plėtros plano įgyvendinimo rezultatai
</t>
    </r>
    <r>
      <rPr>
        <i/>
        <sz val="12"/>
        <color theme="0" tint="-0.499984740745262"/>
        <rFont val="Times New Roman"/>
        <family val="1"/>
        <charset val="186"/>
      </rPr>
      <t>(informacija nurodoma kaupiamuoju būdu)</t>
    </r>
  </si>
  <si>
    <t xml:space="preserve">Regiono plėtros plane suplanuotos pažangos lėšos (Eur)
</t>
  </si>
  <si>
    <t xml:space="preserve">Sudaryta sutarčių (Eur) 
</t>
  </si>
  <si>
    <t xml:space="preserve">Išmokėtos pažangos lėšos (Eur)
</t>
  </si>
  <si>
    <r>
      <t xml:space="preserve">Pastabos, paaiškinimai </t>
    </r>
    <r>
      <rPr>
        <i/>
        <sz val="9"/>
        <color theme="0" tint="-0.499984740745262"/>
        <rFont val="Times New Roman"/>
        <family val="1"/>
        <charset val="186"/>
      </rPr>
      <t xml:space="preserve">(nepasiekus / neišlaikius nors vieno stebėsenos rodiklio ar Regionų plėtros programos įgyvendinimo priežiūros plane numatytų pažangos lėšų investavimo apimčių ir terminų, žemiau esančioje skiltyje nurodoma nepasiekimo priežastis) </t>
    </r>
  </si>
  <si>
    <t>Iš jų: 
kitos lėšos</t>
  </si>
  <si>
    <t>2 lentelė. Išankstinių sąlygų įgyvendinimo rezultatai</t>
  </si>
  <si>
    <r>
      <t xml:space="preserve">Išankstinių sąlygų įgyvendinimas  
</t>
    </r>
    <r>
      <rPr>
        <i/>
        <sz val="9"/>
        <color theme="0" tint="-0.499984740745262"/>
        <rFont val="Times New Roman"/>
        <family val="1"/>
        <charset val="186"/>
      </rPr>
      <t>(nurodoma, ar išankstinės sąlygos įgyvendintos, jei sąlygos neįgyvendintos, nurodoma įgyvendinimo eiga, priežastys, kodėl neįgyvendinta, ir terminai, kada planuojama sąlygas įgyvendinti)</t>
    </r>
  </si>
  <si>
    <t xml:space="preserve">Prašome nurodyti, ar Regionų plėtros programoje suplanuotos pažangos lėšos leidžia spręsti visas regiono problemas ir jų gilumines priežastis. Jei ne - nurodykite nesprendžiamas problemas ar sprendžiamas ne visa apimtimi, taip pat regiono plėtros plane neidentifikuotas, tačiau atsiradusias naujas problemas ir jų gilumines priežastis, pagrindžiant esamos situacijos duomenimis (analize).  </t>
  </si>
  <si>
    <t>3 lentelė. Regiono problemos ir jų giluminės priežastys</t>
  </si>
  <si>
    <t xml:space="preserve">Nuo Regionų plėtros programos įgyvendinimo pradžios iki ataskaitinio laikotarpio pabaigos regiono plėtros plane suplanuotų ES ir kitos tarptautinės paramos lėšų dalis nuo Regionų plėtros programoje regionui numatytų lėšų (proc.) </t>
  </si>
  <si>
    <t xml:space="preserve">Nuo Regionų plėtros programos įgyvendinimo pradžios iki ataskaitinio laikotarpio pabaigos išmokėtų ES ir kitos tarptautinės paramos lėšų dalis nuo Regionų plėtros programoje regionui numatytų lėšų (proc.) </t>
  </si>
  <si>
    <t xml:space="preserve">Nuo Regionų plėtros programos įgyvendinimo pradžios iki ataskaitinio laikotarpio pabaigos skirtų ES ir kitos tarptautinės paramos lėšų dalis pagal sudarytas sutartis nuo Regionų plėtros programoje regionui numatytų lėšų (proc.) </t>
  </si>
  <si>
    <r>
      <t xml:space="preserve">Išankstinės sąlygos
</t>
    </r>
    <r>
      <rPr>
        <i/>
        <sz val="9"/>
        <color theme="0" tint="-0.499984740745262"/>
        <rFont val="Times New Roman"/>
        <family val="1"/>
        <charset val="186"/>
      </rPr>
      <t>(nurodomos Regionų plėtros programoje nustatytos išankstinės sąlygos (strategijų, planų, žemėlapių ar kitų dokumentų, tvirtinamų kompetentingų institucijų, parengimas), išskyrus  atvejus, kai visi išankstinių sąlygų reikalavimai nustatyti projekto lygmeniu)</t>
    </r>
  </si>
  <si>
    <t>Tikslas: Didinti regiono turistinį ir investicinį patrauklumą</t>
  </si>
  <si>
    <t xml:space="preserve">Poveikio: Gyventojų užimtumo lygis (15–64 metų) | procentai </t>
  </si>
  <si>
    <t>69,9
(2020)</t>
  </si>
  <si>
    <t>21,6
(2019)</t>
  </si>
  <si>
    <t>Rezultato: Sukurtos arba atkurtos teritorijos, naudojamos ekonominei, rekreacinei ar turizmo paskirčiai | 
Hektarai</t>
  </si>
  <si>
    <t>1.2.</t>
  </si>
  <si>
    <t>Rezultato: Metinis konsoliduotų viešųjų paslaugų vartotojų skaičius |  vartotojai per metus</t>
  </si>
  <si>
    <t xml:space="preserve">Uždavinys: Padidinti turizmo ir kultūros  objektų pasiekiamumą ir sudaryti sąlygas paslaugų plėtrai </t>
  </si>
  <si>
    <t>Uždavinys: Modernizuoti ir sukurti investicijoms ir verslo plėtrai palankią aplinką</t>
  </si>
  <si>
    <t xml:space="preserve">2. </t>
  </si>
  <si>
    <t>Tikslas: Skatinti tvarų judumą, didinant  eismo saugumą</t>
  </si>
  <si>
    <t>2.1.</t>
  </si>
  <si>
    <t xml:space="preserve">Poveikio: Šiltnamio efektą sukeliančių dujų išmetimas 1 gyventojui – gyventojų kelionių įtaka (lengvųjų automobilių, motociklų, mopedų ir viešojo transporto naudojimas) | tonos </t>
  </si>
  <si>
    <t>2,13
(2021)</t>
  </si>
  <si>
    <t xml:space="preserve">Uždavinys: Padidinti tvarų judumą regione, įgyvendinant darnaus judumo priemones miestuose </t>
  </si>
  <si>
    <t>0
(2024)</t>
  </si>
  <si>
    <t>26800
(2029)</t>
  </si>
  <si>
    <t>2.1.1.</t>
  </si>
  <si>
    <t xml:space="preserve">Tikslas: Didinti  poveikio klimatui neutralumo priemonių efektyvumą ir mastą  </t>
  </si>
  <si>
    <t>Poveikio: Gyventojų, aprūpinamų geriamojo vandens tiekimo paslaugomis, dalis, palyginti su visais gyventojais | Procentai</t>
  </si>
  <si>
    <t>82,4
(2020)</t>
  </si>
  <si>
    <t>1,64
(2021)</t>
  </si>
  <si>
    <t>0,12
(2021)</t>
  </si>
  <si>
    <t>5
(2020)</t>
  </si>
  <si>
    <t>57
(2020)</t>
  </si>
  <si>
    <t>77
(2019)</t>
  </si>
  <si>
    <t>Poveikio: Nepralaidžių dangų ir žaliosios infrastruktūros plotų santykis 1 500 gyv./km2 ir didesnio tankumo teritorijoje  |  Santykis, dešimtainė trupmena</t>
  </si>
  <si>
    <t>Poveikio: Potencialių taršos židinių tankumas 300 gyv./km2 ir didesnio tankumo ir aplinkinėje teritorijoje (iki 2 km.) Vnt./km2</t>
  </si>
  <si>
    <t xml:space="preserve">Poveikio: Sąvartynuose šalinamų komunalinių atliekų dalis  | Procentai </t>
  </si>
  <si>
    <t xml:space="preserve">Poveikio: Paruoštų pakartotinai naudoti ir perdirbtų komunalinių atliekų dalis  |  Procentai </t>
  </si>
  <si>
    <t>Poveikio: Priešlaikinės mirtys, priskiriamos ilgalaikiam kietųjų dalelių KD2,5 poveikiui  |  Mirusiųjų skaičius 100 tūkst. Gyventojų</t>
  </si>
  <si>
    <t>3.1.</t>
  </si>
  <si>
    <t>Uždavinys: Modernizuoti ir plėtoti geriamojo vandens tiekimo ir nuotekų tvarkymo infrastruktūrą</t>
  </si>
  <si>
    <t xml:space="preserve">Rezultato: Dviračiams skirtos infrastruktūros naudotojų skaičius per metus  | Naudotojai per metus </t>
  </si>
  <si>
    <t>Rezultato: Gyventojai, prisijungę prie patobulintų viešojo vandens tiekimo sistemų | asmenys</t>
  </si>
  <si>
    <t>3561
(2029)</t>
  </si>
  <si>
    <t>Rezultato: Gyventojai, prisijungę bent prie antrinių viešojo nuotekų valymo įrenginių | asmenys</t>
  </si>
  <si>
    <t>1433
(2029)</t>
  </si>
  <si>
    <t>3.2.</t>
  </si>
  <si>
    <t>Uždavinys: Sumažinti aplinkos taršą</t>
  </si>
  <si>
    <t>Rezultato: Surinktos atskirai išrūšiuotos atliekos |  tonos per metus</t>
  </si>
  <si>
    <t>Rezultato: Rekultivuota žemė, naudojama žaliesiems plotams, socialiniams būstams, ekonominei arba kitai paskirčiai | hektarai</t>
  </si>
  <si>
    <t>Rezultato: Gyventojai, galintys naudotis nauja ar patobulinta žaliąja infrastruktūra | asmenys</t>
  </si>
  <si>
    <t>3.1.1.</t>
  </si>
  <si>
    <t>3.2.1.</t>
  </si>
  <si>
    <t>4.</t>
  </si>
  <si>
    <t>Tikslas: Didinti švietimo paslaugų prieinamumą ir kokybę</t>
  </si>
  <si>
    <t xml:space="preserve">Poveikio: 3–5 metų vaikų, ugdomų švietimo įstaigose, dalis  |  procentai </t>
  </si>
  <si>
    <t>84,2
(2022)</t>
  </si>
  <si>
    <t>Poveikio: Negalią turinčių mokinių, ugdomų įtraukiuoju būdu bendros paskirties švietimo įstaigose (bendrosiose klasėse), dalis | Procentai</t>
  </si>
  <si>
    <t>43
(2022-2023 m. m.)</t>
  </si>
  <si>
    <t>4.1.</t>
  </si>
  <si>
    <t>Uždavinys: Padidinti švietimo paslaugų  prieinamumą</t>
  </si>
  <si>
    <t>Rezultato: Naujos arba modernizuotos švietimo infrastruktūros naudotojų skaičius per metus | Naudotojai per metus</t>
  </si>
  <si>
    <t>2448
(2024)</t>
  </si>
  <si>
    <t>2448
(2029)</t>
  </si>
  <si>
    <t>Rezultato: Naujos arba modernizuotos vaikų priežiūros infrastruktūros naudotojų skaičius per metus| Naudotojai per metus</t>
  </si>
  <si>
    <t>878
(2024)</t>
  </si>
  <si>
    <t>1095
(2029)</t>
  </si>
  <si>
    <t>Rezultato: Mokyklų, kuriose buvo įdiegtos universalaus dizaino ir kitos inžinerinės priemonės, aplinką pritaikant asmenims turintiems negalią, dalis nuo visų mokyklų |procentas</t>
  </si>
  <si>
    <t>9,6
(2024)</t>
  </si>
  <si>
    <t>17,3
(2029)</t>
  </si>
  <si>
    <t>4.1.1.</t>
  </si>
  <si>
    <t xml:space="preserve">5. </t>
  </si>
  <si>
    <t>Tikslas: Didinti socialinių ir sveikatos priežiūros paslaugų prieinamumą ir kokybę</t>
  </si>
  <si>
    <t>Poveikio: Socialines paslaugas gaunančių tikslinės grupės asmenų dalis nuo bendro su skurdo rizika ir sociainė atskirtimi susiduriančių gyventojų skaičiaus | Procentai</t>
  </si>
  <si>
    <t>14
(2020)</t>
  </si>
  <si>
    <t>Poveikio: Patenkintas socialinio būsto poreikis nuo tokią teisę turinčių asmenų (šeimų) skaičiaus | procentai</t>
  </si>
  <si>
    <t>59,4
(2022)</t>
  </si>
  <si>
    <t>Poveikio: Prevencinėmis priemonėmis išvengiamas mirtingumas (standartizuotas) |
Mirusiųjų skaičius 100 tūkst. Gyventojų</t>
  </si>
  <si>
    <t>289
(2020)</t>
  </si>
  <si>
    <t>Poveikio: Gydymo priemonėmis išvengiamas mirtingumas |  Mirusiųjų skaičius 100 tūkst. Gyventojų</t>
  </si>
  <si>
    <t>192
(2020)</t>
  </si>
  <si>
    <t>5.1.</t>
  </si>
  <si>
    <t>Uždavinys: Plėtoti socialinių paslaugų infrastruktūrą ir paslaugų įvairovę</t>
  </si>
  <si>
    <t>Rezultato: Asmenų, turinčių intelekto ir (ar) psichikos negalią, gavusių paslaugas naujoje ar modernizuotoje infrastruktūroje skaičius per metus | asmenys per metus</t>
  </si>
  <si>
    <t>157
(2029)</t>
  </si>
  <si>
    <t>Rezultato: Socialiai pažeidžiamų, socialinę riziką (atskirtį) patiriančių asmenų, gavusių paslaugas naujoje ar modernizuotoje infrastruktūroje skaičius per metus |asmenys per metus</t>
  </si>
  <si>
    <t>275
(2029)</t>
  </si>
  <si>
    <t>Rezultato: Naujos arba modernizuotos socialinės rūpybos infrastruktūros naudotojų skaičius per metus | naudotojai per metus</t>
  </si>
  <si>
    <t>105
(2029)</t>
  </si>
  <si>
    <t>5.2.</t>
  </si>
  <si>
    <t>Rezultato: Naujų arba modernizuotų socialinių būstų naudotojų skaičius per metus | Naudotojai per metus</t>
  </si>
  <si>
    <t>197
(2029)</t>
  </si>
  <si>
    <t>5.3.</t>
  </si>
  <si>
    <t>Rezultato: Asmenų, po dalyvavimo veiklose, pagerinusių sveikatos raštingumo kompetenciją, dalis | Procentai</t>
  </si>
  <si>
    <t>80
(2029)</t>
  </si>
  <si>
    <t>Uždavinys: Užtikrinti socialinio būsto prieinamumą</t>
  </si>
  <si>
    <t>Uždavinys: Plėtoti prevencines gyventojų sveikatos išsaugojimo ir stiprinimo priemones</t>
  </si>
  <si>
    <t>Rezultato: Asmenų, palankiai vertinančių visuomenės sveikatos priežiūros paslaugų kokybę, dalis | Procentai</t>
  </si>
  <si>
    <t>5.4.</t>
  </si>
  <si>
    <t>Rezultato: Ilgalaikės priežiūros paslaugų gavėjų, palankiai vertinančių gaunamų paslaugų kokybę, dalis, procentai</t>
  </si>
  <si>
    <t>Poveikio: Pridėtinė vertė gamybos sąnaudomis pagal veiklos vykdymo vietą (nefinansinių įmonių), tenkanti vienam dirbančiajam per metus | tūkst. Eurų</t>
  </si>
  <si>
    <t>Priemonė: Švietimo paslaugų prieinamumo ir kokybės gerinimas</t>
  </si>
  <si>
    <t xml:space="preserve">Priemonė: Socialinių paslaugų infrastruktūros ir paslaugų plėtra </t>
  </si>
  <si>
    <t>5.3.1.</t>
  </si>
  <si>
    <t>5.2.1.</t>
  </si>
  <si>
    <t xml:space="preserve">Priemonė: Sveikatos prevencijos skatinimas </t>
  </si>
  <si>
    <t>Priemonė: Ilgalaikės priežiūros paslaugų prieinamumo didinimas</t>
  </si>
  <si>
    <t>2023 METŲ ĮGYVENDINIMO ATASKAITA</t>
  </si>
  <si>
    <t>Priemonė: Darbo vietų pasiekiamumo ir paslaugų prieinamumo didinimas</t>
  </si>
  <si>
    <t xml:space="preserve">Priemonė: Vandentvarkos sistemų plėtra ir modernizavimas </t>
  </si>
  <si>
    <t xml:space="preserve">Priemonė: Aplinkos taršos mažinimas </t>
  </si>
  <si>
    <t>1.2.1.</t>
  </si>
  <si>
    <t xml:space="preserve">Priemonė: Tvari Telšių miesto plėtra </t>
  </si>
  <si>
    <t>P.B.2.0067</t>
  </si>
  <si>
    <t>Produkto: Naujos arba modernizuotos švietimo infrastruktūros mokymo klasių talpumas| Asmenys</t>
  </si>
  <si>
    <t>3185
(2029)</t>
  </si>
  <si>
    <t>3185
(2023)</t>
  </si>
  <si>
    <t>3185
(2024)</t>
  </si>
  <si>
    <t>Produkto: Mokyklos, kuriose buvo įdiegtos universalaus dizaino ir kitos inžinerinės priemonės pritaikant aplinką asmenims turintiems negalią |  Skaičius</t>
  </si>
  <si>
    <t>4
(2029)</t>
  </si>
  <si>
    <t>0
(2023)</t>
  </si>
  <si>
    <t xml:space="preserve">P.S.2.1025 </t>
  </si>
  <si>
    <t xml:space="preserve">P.B.2.0066 </t>
  </si>
  <si>
    <t>1107
(2029)</t>
  </si>
  <si>
    <t>890
(2024)</t>
  </si>
  <si>
    <t>890
(2023)</t>
  </si>
  <si>
    <t>Produkto: Naujos arba modernizuotos vaikų priežiūros infrastruktūros mokymo klasių talpumas | Asmenys</t>
  </si>
  <si>
    <t>Produkto: Sukurtų naujų ikimokyklinio ugdymo vietų skaičius | Skaičius</t>
  </si>
  <si>
    <t xml:space="preserve">P.S.2.1024 </t>
  </si>
  <si>
    <t>217
(2029)</t>
  </si>
  <si>
    <t>R.B.2.2071</t>
  </si>
  <si>
    <t>R.B.2.2070</t>
  </si>
  <si>
    <t>R.S.2.3026</t>
  </si>
  <si>
    <t>R.B.2.2064</t>
  </si>
  <si>
    <t>0
(2021)</t>
  </si>
  <si>
    <t>Poveikio: Įgyvendintos darnaus judumo priemonės, skaičius</t>
  </si>
  <si>
    <t>3
(2029)</t>
  </si>
  <si>
    <t>P.S.2.1035</t>
  </si>
  <si>
    <t>P.B.2.0058</t>
  </si>
  <si>
    <t>Poveikio: Dviračiams skirta infrastruktūra, kuriai suteikta parama, kilometrai</t>
  </si>
  <si>
    <t>31,725
(2029)</t>
  </si>
  <si>
    <t>RCR41, R.B.2.2041</t>
  </si>
  <si>
    <t>RCR42, R.B.2.2042</t>
  </si>
  <si>
    <t>Produkto: Nauji arba atnaujinti geriamojo vandens ruošimo pajėgumai | m3/parą</t>
  </si>
  <si>
    <t>1398
(2029)</t>
  </si>
  <si>
    <t>RCO30, P.B.2.0030</t>
  </si>
  <si>
    <t>Produkto: Viešojo vandens tiekimo paskirstymo sistemų naujų arba atnaujintų vamzdynų ilgis, km</t>
  </si>
  <si>
    <t>P.S.2.1013</t>
  </si>
  <si>
    <t>0,83
(2029)</t>
  </si>
  <si>
    <t>Viešojo nuotekų surinkimo tinklo naujų arba atnaujintų vamzdynų ilgis, km</t>
  </si>
  <si>
    <t>RCO31, P.B.2.0031</t>
  </si>
  <si>
    <t>14,695
(2029)</t>
  </si>
  <si>
    <t>RCO32
P.B.2.0032</t>
  </si>
  <si>
    <t>Nauji arba atnaujinti nuotekų valymo pajėgumai, Gyventojų ekvivalentas</t>
  </si>
  <si>
    <t>2510
(2029)</t>
  </si>
  <si>
    <t>5.1.1.</t>
  </si>
  <si>
    <t>R.S.2.3523</t>
  </si>
  <si>
    <t>R.S.2.3526</t>
  </si>
  <si>
    <t>P.S.2.1519</t>
  </si>
  <si>
    <t>Produkto: Asmenys, dalyvavę sveikatos raštingumo didinimo veiklose|   asmenys</t>
  </si>
  <si>
    <t>4470
(2029)</t>
  </si>
  <si>
    <t>P.B.2.0518</t>
  </si>
  <si>
    <t>Produkto: Paramą gavusių nacionalinio, regionų ar vietos lygmens viešojo administravimo ar viešąsias paslaugas teikiančių įstaigų skaičius</t>
  </si>
  <si>
    <t>8
(2029)</t>
  </si>
  <si>
    <t>P.B.2.0065</t>
  </si>
  <si>
    <t>Produkto: Naujų arba modernizuotų socialinių būstų talpumas | asmenys</t>
  </si>
  <si>
    <t>R.B.2.2067</t>
  </si>
  <si>
    <t>R.S.2.3031</t>
  </si>
  <si>
    <t>R.S.2.3033</t>
  </si>
  <si>
    <t>R.B.2.2074</t>
  </si>
  <si>
    <t>Produkto: Paslaugų intelekto ir (ar) psichikos negalią turintiems asmenims vietų skaičius naujoje ar modernizuotoje infrastruktūroje, skaičius</t>
  </si>
  <si>
    <t>Produkto: Paslaugų socialiai pažeidžiamiems, socialinę riziką (atskirtį) patiriantiems asmenims vietų skaičius naujoje ar modernizuotoje infrastruktūroje, skaičius</t>
  </si>
  <si>
    <t>73
(2029)</t>
  </si>
  <si>
    <t>P.B.2.0070</t>
  </si>
  <si>
    <t>P.S.2.1031</t>
  </si>
  <si>
    <t>P.S.2.1030</t>
  </si>
  <si>
    <t>Produkto: Naujos arba modernizuotos socialinės rūpybos infrastruktūros (ne būsto) talpumas | asmenys per metus</t>
  </si>
  <si>
    <t>92
(2029)</t>
  </si>
  <si>
    <t>R.S.2.3038</t>
  </si>
  <si>
    <t>Rezultato: Sukurtos arba atkurtos teritorijos, naudojamos ekonominei veiklai | hektarai</t>
  </si>
  <si>
    <t>R.B.2.2052</t>
  </si>
  <si>
    <t>R.S.2.3039</t>
  </si>
  <si>
    <t>R.S.2.3040</t>
  </si>
  <si>
    <t>R.S.2.3025</t>
  </si>
  <si>
    <t>Rezultato: Dviračiams skirtos infrastruktūros metinis naudotojų skaičius | Naudotojai per metus</t>
  </si>
  <si>
    <t>P.B.2.0076</t>
  </si>
  <si>
    <t>Produkto: Integruoti teritorinio vystymo projektai | projektai</t>
  </si>
  <si>
    <t>P.B.2.0114</t>
  </si>
  <si>
    <t>Produkto:  Atviros erdvės, sukurtos arba atkurtos miestų teritorijose | kvadratiniai metrai</t>
  </si>
  <si>
    <t>P.S.2.1039</t>
  </si>
  <si>
    <t>Produkto: Sukurtos arba atkurtos atviros erdvės | kvadratiniai metrai</t>
  </si>
  <si>
    <t>Produkto: Dviračiams skirta infrastruktūra, kuriai suteikta parama | kilometrai</t>
  </si>
  <si>
    <t>R.N.2. 5720</t>
  </si>
  <si>
    <t>P.S.2034</t>
  </si>
  <si>
    <t>Produkto: Naujų ar rekonstruotų pastatų, kurių pirminės energijos paklausa yra bent 20 % mažesnė, nei reikalauja energijos beveik nevartojantis pastatas, plotas | kvadratiniai metrai</t>
  </si>
  <si>
    <t>Rezultato: Sukurtos arba atkurtos teritorijos, naudojamos ekonominei, rekreacinei ar turizmo paskirčiai | hektarai</t>
  </si>
  <si>
    <t>RCR103
R.B.2.2103</t>
  </si>
  <si>
    <t>RCO107
P.B.2.0107</t>
  </si>
  <si>
    <t>Produkto: Investicijos į rūšiuojamojo atliekų surinkimo įrenginius | eurai</t>
  </si>
  <si>
    <t>Produkto: Įgyvendintos viešinimo kampanijos atliekų prevencijos ir tvarkymo temomis | skaičius</t>
  </si>
  <si>
    <t>P.S.2.1015</t>
  </si>
  <si>
    <t>RCR95
R.B.2.2095</t>
  </si>
  <si>
    <t>Produkto: Žalioji infrastruktūra, kuriai suteikta parama kitais nei prisitaikymo prie klimato kaitos tikslais | hektarai</t>
  </si>
  <si>
    <t>RCO36
P.B.2.0036</t>
  </si>
  <si>
    <t>Rezultato: Miestai, kuriuose įrengta ar modernizuota oro monitoringo infrastruktūra | miestų skaičius</t>
  </si>
  <si>
    <t>R.N.2.5051</t>
  </si>
  <si>
    <t>Produkto: Teritorijos, kurioms taikomos oro taršos stebėsenos sistemos | oro kokybės zonos</t>
  </si>
  <si>
    <t>RCO39
P.B.2.0039</t>
  </si>
  <si>
    <t>Produkto: Naujos arba modernizuotos sveikatos priežiūros infrastruktūros talpumas | asmenys per metus</t>
  </si>
  <si>
    <t>P.B.2.0069
P-11-002-02-11-01-31
RCO69</t>
  </si>
  <si>
    <t>Rezultato: Naujos arba modernizuotos sveikatos priežiūros infrastruktūros naudotojų skaičius per metus | naudotojai per metus</t>
  </si>
  <si>
    <t>R.B.2.2073
R-11-002-02-11-01-28
RCR73</t>
  </si>
  <si>
    <t>P.S.2.1525</t>
  </si>
  <si>
    <t>Produkto: Asmenys, gavę ilgalaikės priežiūros paslaugas | asmenys</t>
  </si>
  <si>
    <t>Rezultato: Ilgalaikės priežiūros paslaugų gavėjų, palankiai vertinančių gaunamų paslaugų kokybę, dalis | procentai</t>
  </si>
  <si>
    <t>R.S.2.3530</t>
  </si>
  <si>
    <t>Produkto: Sveikatos priežiūros įstaigos, įgyvendinusios sveikatos priežiūros specialistų įgalinimo, pritraukimo ir išlaikymo projektus | skaičius</t>
  </si>
  <si>
    <t>P.S.2.1526</t>
  </si>
  <si>
    <t>Rezultato: Sveikatos priežiūros specialistų, kurie po dalyvavimo veiklose mažiausiai 2 metus dirbo sveikatos priežiūros įstaigose, dalis | procentai</t>
  </si>
  <si>
    <t>R.S.2.3532</t>
  </si>
  <si>
    <t>5.4.1.</t>
  </si>
  <si>
    <t>5.</t>
  </si>
  <si>
    <t>Uždavinys: Užtikrinti ilgalaikės priežiūros paslaugų prieinamumą</t>
  </si>
  <si>
    <t>Patvirtintos teritorinės strategijos, atitinkančios Europos Parlamento ir Tarybos reglamento (ES) 2021/1060, kuriuo nustatomos bendros Europos regioninės plėtros fondo, „Europos socialinio fondo +“, Sanglaudos fondo, Teisingos pertvarkos fondo ir Europos jūrų reikalų, žvejybos ir akvakultūros fondo nuostatos ir šių fondų bei Prieglobsčio, migracijos ir integracijos fondo, Vidaus saugumo fondo ir Sienų valdymo ir vizų politikos finansinės paramos priemonės taisyklės (Bendrųjų nuostatų reglamento), 29 straipsnio reikalavimus ir patvirtintose regionų plėtros planų pažangos priemonėse yra numatytos veiklos šioms strategijoms įgyvendinti.</t>
  </si>
  <si>
    <t>Savivaldybės tarybos patvirtintas darnaus judumo mieste planas, kurio parengimas finansuotas 2014–2020 m. ES fondų lėšomis.</t>
  </si>
  <si>
    <t>Pagal Lietuvos Respublikos alternatyviųjų degalų įstatymo nuostatas  parengtas ir patvirtintas viešųjų ir pusiau viešųjų elektromobilių įkrovimo prieigų vietinės reikšmės keliuose planas iki 2030 m.</t>
  </si>
  <si>
    <t>Pagal Juodųjų dėmių nustatymo, tyrimo ir šalinimo reikalavimų ir tvarkos aprašą, patvirtintą Lietuvos Respublikos susisiekimo ministro 2022 m. sausio 27 d. įsakymu Nr.351 „Dėl Juodųjų dėmių nustatymo, tyrimo ir šalinimo reikalavimų ir tvarkos aprašo patvirtinimo“, nustatytos juodosios dėmės ir avaringos vietos vietinės reikšmės keliuose ir gatvėse.</t>
  </si>
  <si>
    <t>Neplanuojama veikla, kuriai taikoma ši išankstinė sąlyga.</t>
  </si>
  <si>
    <t>Projekto veiklų atitiktis geriamojo vandens tiekimo ir nuotekų tvarkymo infrastruktūros plėtros planui.</t>
  </si>
  <si>
    <t>Veiklų atitiktis patvirtintiems regioniniams ir (ar) savivaldybių atliekų prevencijos ir tvarkymo planams, parengtiems Valstybiniam atliekų prevencijos ir tvarkymo 2021–2027 m. planui įgyvendinti.</t>
  </si>
  <si>
    <t>Miestams, turintiems daugiau kaip 20 000 gyventojų, parengti ir patvirtinti žalinimo planai pagal aplinkos ministro patvirtintą metodiką žalinimo planams rengti. Kitoms urbanizuotoms vietovėms parengti ir patvirtinti žaliosios infrastruktūros poreikio žemėlapiai pagal aplinkos ministro patvirtintą metodiką žaliosios infrastruktūros poreikio žemėlapių sudarymui.</t>
  </si>
  <si>
    <t>Telšių regiono funkcinės zonos „Turizmas, kultūra ir verslas“ strategijos projektas parengtas, derinamas su Vidaus reikalų ministerija. 
Veiklos šiai strategijai įgyvendinti Telšių regiono plėtros plano pažangos priemonėje bus numatomos atsižvelgiant į šią strategiją.</t>
  </si>
  <si>
    <t>Savivaldybių tarybose patvirtinti darnaus judumo mieste planai, kurių parengimas finansuotas 2014–2020 m. ES fondų lėšomis:
- Mažeikių miesto darnaus judumo planas (DJP), patvirtintas Mažeikių rajono savivaldybės tarybos 
2017 m. spalio 27 d. sprendimu Nr. T1-286. Numatytas DJP keitimas, paslaugų  sutartis dėl DJP keitimo pasirašyta 2023 m. gruodį, terminas – 4 mėn., t.y. iki 2024 m. balandžio. Pakeisto DJP tvirtinimas savivaldybės taryboje planuojamas 2024 m. birželį.  
- Telšių miesto darnaus judumo planas (DJP), patvirtintas Telšių rajono savivaldybės tarybos 2018 m. gegužės 31 d. sprendimu Nr. T1-166. Numatytas DJP keitimas, sutartį dėl DJP keitimo planuojama pasirašyti iki 2024 sausio 22 d., sutarties terminas  iki 
2024-07-22. Planuojami terminai: DJP koregavimas iki 2024-04-22, derinimo procedūros su ministerija ir Komisija iki 2024-06-22, koregavimas. Pakeisto DJP tvirtinimas savivaldybės taryboje – 2024 m. birželis - rugpjūtis.</t>
  </si>
  <si>
    <t>Veiklos Telšių regiono plėtros plano pažangos priemonėje numatytos atsižvelgiant į šiuos geriamojo vandens tiekimo ir nuotekų tvarkymo infrastruktūros plėtros planus:
 - Mažeikių rajono savivaldybės geriamojo vandens tiekimo ir nuotekų tvarkymo infrastruktūros plėtros planą, patvirtintą Mažeikių rajono savivaldybės tarybos 2009 m. sausio 30 d. sprendimu Nr. T1-14,  pakeistą  2020 m. rugpjūčio 28 d. sprendimu Nr. T1-212. 
- Plungės rajono savivaldybės geriamojo vandens tiekimo ir nuotekų tvarkymo infrastruktūros plėtros planą, patvirtintą Plungės rajono savivaldybės tarybos 2022 m. rugsėjo 22 d. sprendimu Nr. T1-201. 
- Rietavo savivaldybės vandens tiekimo ir nuotekų tvarkymo infrastruktūros plėtros specialųjį planą, patvirtintą Rietavo savivaldybės tarybos 2021 m. rugsėjo 16 d.  sprendimu Nr. T1-125.
- Telšių rajono savivaldybės geriamojo vandens tiekimo ir nuotekų tvarkymo infrastruktūros plėtros planą, patvirtintą Telšių rajono savivaldybės tarybos 2022 m. gruodžio 15 d. sprendimu Nr. T1-411.</t>
  </si>
  <si>
    <t>Veiklos Telšių regiono plėtros plano pažangos priemonėje bus numatomos atsižvelgiant į šiuos patvirtintus regioninį ir savivaldybių atliekų prevencijos ir tvarkymo planus, parengtus Valstybiniam atliekų prevencijos ir tvarkymo 2021–2027 m. planui įgyvendinti:
- Telšių regiono atliekų prevencijos ir tvarkymo 
2021–2027 m. planą, patvirtintą Telšių regiono plėtros tarybos  2023 m. balandžio 4 d. sprendimu Nr. K/S-6 .
- Mažeikių rajono savivaldybės Mažeikių rajono atliekų prevencijos ir tvarkymo 2021-2027 m. planą, patvirtintą Mažeikių rajono savivaldybės tarybos 2023 m. lapkričio 30 d. sprendimu Nr. T1-352.
- Plungės rajono savivaldybės atliekų prevencijos ir tvarkymo 2021–2027 metų planą, patvirtintą Plungės rajono savivaldybės tarybos 2023 m. spalio 26 d. sprendimu Nr. T1-279.
- Rietavo savivaldybės atliekų prevencijos ir tvarkymo 2021–2027 metų planą, patvirtintą Rietavo savivaldybės tarybos 2023 m. spalio 19 d. sprendimu Nr. T1-92.
- Telšių rajono savivaldybės atliekų prevencijos ir tvarkymo planą, patvirtintą Telšių rajono savivaldybės tarybos 2023 m. spalio 26 d.  sprendimu Nr. T1-307.</t>
  </si>
  <si>
    <t>Telšių, Plungės rajonų ir Rietavo savivaldybės neplanuoja veiklų, kurioms taikomos šios išankstinės sąlygos. Mažeikių rajono savivaldybė planuoja rengti žalinimo planą – atlieka   žalinimo plano parengimo paslaugos pirkimo rinkos tyrimą.</t>
  </si>
  <si>
    <t>Savivaldybės tarybos patvirtinta Bendrųjų savivaldybių aplinkos monitoringo nuostatų reikalavimus atitinkanti savivaldybės aplinkos (oro) monitoringo programa kietųjų dalelių KD2,5 koncentracijos aplinkos ore matavimams ir kitų oro teršalų (kai reikia) koncentracijos aplinkos ore matavimams, su Aplinkos apsaugos agentūros derinimo išvada, kad matavimų, atliktų pagal programoje kietųjų dalelių KD2.5 matavimams nustatytas sąlygas duomenys bus tinkami naudoti valstybinio aplinkos monitoringo tikslams.</t>
  </si>
  <si>
    <t xml:space="preserve">Telšių, Mažeikių rajonų ir Rietavo savivaldybės neplanuoja veiklų, kurioms taikoma ši išankstinė sąlyga.
Veikla, kuriai taikoma ši išankstinė sąlyga, planuojama tik Plungės rajono savivaldybėje. Patikslintą Plungės rajono savivaldybės aplinkos (oro) monitoringo programą planuojama teikti savivaldybės tarybai tvirtinti 2024 m. vasario mėnesį.  </t>
  </si>
  <si>
    <t>Patvirtintose regionų plėtros planų pažangos priemonėse numatytos veiklos, skirtos institucinės globos pertvarkai įgyvendinti, ir iki 2022 m. liepos 1 d. yra parengti ir suderinti su Socialinės apsaugos ir darbo ministerija regioniniai socialinių paslaugų ir socialinių paslaugų infrastruktūros, reikalingos institucinės globos pertvarkai įgyvendinti, žemėlapiai.</t>
  </si>
  <si>
    <t xml:space="preserve">Parengtas Perėjimo nuo institucinės globos prie šeimoje ir bendruomenėje teikiamų paslaugų Telšių regiono žemėlapis, suderintas su Socialinės apsaugos ir darbo ministerija, patvirtintas Telšių regiono plėtros tarybos kolegijos 2023 m. spalio 4 d. sprendimu  Nr. K/S-29. 
Patvirtintoje Telšių  regiono plėtros plano pažangos priemonėje numatytos veiklos, skirtos institucinės globos pertvarkai įgyvendinti,  atsižvelgiant į šį žemėlapį. </t>
  </si>
  <si>
    <t>Patvirtintose regionų plėtros planų pažangos priemonėse numatytos veiklos, skirtos ilgalaikės priežiūros paslaugų plėtrai savivaldybėse,  ir iki 2023 m. IV ketv. su Sveikatos apsaugos ministerija suderinti regiono ilgalaikės priežiūros paslaugų savivaldybėse organizavimo ir infrastruktūros, reikalingos ilgalaikės priežiūros paslaugų teikimui, modernizavimo žemėlapiai.</t>
  </si>
  <si>
    <t>Pažangos priemonės pagrindimo aprašą Sveikatos apsaugos ministerijos pritarimui gauti planuojama pateikti 2024 m. vasario mėnesį.
Patvirtintoje Telšių regiono plėtros plano pažangos priemonėje bus numatytos veiklos, skirtos ilgalaikės priežiūros paslaugų plėtrai savivaldybėse,  atsižvelgiant į su Sveikatos apsaugos ministerija suderintą pažangos priemonės pagrindimo aprašą.</t>
  </si>
  <si>
    <t>71,3
(2025)</t>
  </si>
  <si>
    <t>38,7
(2022)</t>
  </si>
  <si>
    <t>70,5
(2022)</t>
  </si>
  <si>
    <t>81
(2022)</t>
  </si>
  <si>
    <t>0,12
(2023)</t>
  </si>
  <si>
    <t>6
(2021)</t>
  </si>
  <si>
    <t>52
(2023)</t>
  </si>
  <si>
    <t>60
(2021)</t>
  </si>
  <si>
    <t>90,2
(2022-2023)</t>
  </si>
  <si>
    <t>42,7
(2022-2023)</t>
  </si>
  <si>
    <t>62
(2022)</t>
  </si>
  <si>
    <t>269,74
(2022)</t>
  </si>
  <si>
    <t>199,8
(2022)</t>
  </si>
  <si>
    <t>2448
(2023)</t>
  </si>
  <si>
    <t>878
(2023)</t>
  </si>
  <si>
    <t>9,6
(2023)</t>
  </si>
  <si>
    <t>73,5
(2030)</t>
  </si>
  <si>
    <t>32
(2030)</t>
  </si>
  <si>
    <t>26
(2025)</t>
  </si>
  <si>
    <t>2,13
(2025)</t>
  </si>
  <si>
    <t>2,12
(2030)</t>
  </si>
  <si>
    <t>82,4
(2025)</t>
  </si>
  <si>
    <t>88
(2030)</t>
  </si>
  <si>
    <t>4,5
(2025)</t>
  </si>
  <si>
    <t>1
(2030)</t>
  </si>
  <si>
    <t>61
(2025)</t>
  </si>
  <si>
    <t>68
(2030)</t>
  </si>
  <si>
    <t>Veikla neplanuojama.</t>
  </si>
  <si>
    <t>Veikla planuojama.</t>
  </si>
  <si>
    <t>Veikla bus planuojama.</t>
  </si>
  <si>
    <t>84,2
(2025)</t>
  </si>
  <si>
    <t>90
(2030)</t>
  </si>
  <si>
    <t>43
(2025)</t>
  </si>
  <si>
    <t>45,2
(2030)</t>
  </si>
  <si>
    <t>15
(2025)</t>
  </si>
  <si>
    <t>22
(2030)</t>
  </si>
  <si>
    <t>59,4
(2025)</t>
  </si>
  <si>
    <t>61,2
(2030)</t>
  </si>
  <si>
    <t>289
(2025)</t>
  </si>
  <si>
    <t>170
(2030)</t>
  </si>
  <si>
    <t>Priemonė formuojama.</t>
  </si>
  <si>
    <t>Priemonė bus formuojama, atsižvelgiant į Telšių rajono savivaldybės taryboje patvirtintą  2022–2029 m. Telšių miesto tvarios plėtros strategiją.</t>
  </si>
  <si>
    <t>Priemonė bus formuojama, atsižvelgiant į regiono savivaldybių tarybose patvirtintą funkcinės zonos funkcinės zonos „Turizmas, kultūra ir verslas“ strategiją.</t>
  </si>
  <si>
    <t>Poveikio: Gyventojų, aprūpinamų centralizuotai teikiamomis nuotekų tvarkymo paslaugomis, dalis, palyginti su visais gyventojais | Procentai</t>
  </si>
  <si>
    <t>73,8
(2020)</t>
  </si>
  <si>
    <t>73,8
(2025)</t>
  </si>
  <si>
    <t>92
(2030)</t>
  </si>
  <si>
    <t>73,4
(2022)</t>
  </si>
  <si>
    <t>2022-2030 M. TELŠIŲ REGIONO PLĖTROS PLANO</t>
  </si>
  <si>
    <t>1,64
(2023)</t>
  </si>
  <si>
    <t>2,13
(2023)</t>
  </si>
  <si>
    <r>
      <t xml:space="preserve">Regionų plėtros programoje suplanuotos pažangos lėšos neleidžia spręsti visas Telšių regiono problemas ir jų gilumines priežastis. Telšių regiono plėtros tarybos kolegijoje 2023 m. spalio 30 d. patvirtintos prioritetinės sritys, kurioms reikalingos papildomos ES lėšos šioms ne visa apimtimi sprendžiamoms regiono problemoms spręsti: 
</t>
    </r>
    <r>
      <rPr>
        <b/>
        <sz val="12"/>
        <color theme="1"/>
        <rFont val="Times New Roman"/>
        <family val="1"/>
        <charset val="186"/>
      </rPr>
      <t>1. Problemos: „Nepakankamai išvystyta turizmo ir verslo plėtros aplinka“ ir „Netvari transporto sistema, nepakankamas eismo saugumas“</t>
    </r>
    <r>
      <rPr>
        <sz val="12"/>
        <color theme="1"/>
        <rFont val="Times New Roman"/>
        <family val="1"/>
        <charset val="186"/>
      </rPr>
      <t xml:space="preserve">
1.1. Papildomas ES lėšų poreikis dviračiams skirtos infrastruktūros plėtrai (39,62 km), netaikant išankstinės sąlygos „Savivaldybės tarybos patvirtintas darnaus judumo mieste planas, kurio parengimas finansuotas 2014–2020 m. ES fondų lėšomis“ – 12,1 mln. Eur. Planuojama, kad šia sukurta infrastruktūra pasinaudotų 22100 Telšių regiono gyventojai.
1.2. 2023 m. sausio mėn. duomenimis yra poreikis sutvarkyti 12,962 km. Telšių regiono vietinės reikšmės kelių, strategiškai svarbių verslo plėtrai, jų danga – žvyras ir labai prastos būklės. 2020 m. Telšių regiono automobilių kelių ilgis yra 6578 km. ir jie sudaro 7,8 proc. visų šalies automobilių kelių ilgio. 2020 m. žvyro keliai sudarė beveik 50 proc. visų Telšių regiono kelių ilgio – 3279 km. Rietavo ir Mažeikių rajono savivaldybėse žvyro keliai sudaro 64 ir 63,1 procentus visų savivaldybės kelių atitinkamai, Telšių ir Plungės rajonų savivaldybėse – 49 ir 37,6 procentus atitinkamai. Vietiniai keliai savivaldybėse tvarkomi iš Kelių priežiūros ir plėtros programos lėšų, tačiau jos nepakankamos, reikalinga ES lėšų parama – 14,1 mln. Eur.
</t>
    </r>
    <r>
      <rPr>
        <b/>
        <sz val="12"/>
        <color theme="1"/>
        <rFont val="Times New Roman"/>
        <family val="1"/>
        <charset val="186"/>
      </rPr>
      <t>2. Problema „Reikšmingas taršos poveikis aplinkai“</t>
    </r>
    <r>
      <rPr>
        <sz val="12"/>
        <color theme="1"/>
        <rFont val="Times New Roman"/>
        <family val="1"/>
        <charset val="186"/>
      </rPr>
      <t xml:space="preserve">
Plane numatytos lėšos į geriamojo vandens tiekimo ir nuotekų tvarkymo infrastruktūros plėtrą, tačiau savivaldybes apriboja numatytas ES lėšų intensyvumas iki 50 proc. Numatant ES lėšų intensyvumą iki 85 proc., papildomas ES lėšų poreikis būtų 11,7 mln. Eur. Papildomai būtų investuojama į 19,764 km. nuotekų surinkimo tinklus, prie kurių galėtų prisijungti 28200 Telšių regiono gyventojų, taip pat būtų papildomai investuojama į 0,83 km. vandens tiekimo paskirstymo sistemas, prie kurių galėtų prisijungti 18 gyventojų. 
</t>
    </r>
    <r>
      <rPr>
        <b/>
        <sz val="12"/>
        <color theme="1"/>
        <rFont val="Times New Roman"/>
        <family val="1"/>
        <charset val="186"/>
      </rPr>
      <t>3. Problema „Nepakankamas socialinių ir sveikatos priežiūros paslaugų prieinamumas ir kokybė“</t>
    </r>
    <r>
      <rPr>
        <sz val="12"/>
        <color theme="1"/>
        <rFont val="Times New Roman"/>
        <family val="1"/>
        <charset val="186"/>
      </rPr>
      <t xml:space="preserve">
Atsižvelgiant į Lietuvos Respublikos paramos būstui įsigyti ar išsinuomoti įstatymo (toliau – Įstatymas) nuo 2024 m. sausio 1 d. įsigaliojusias nuostatas, socialinio būsto nuomos laukimo laikotarpis turėtų būti ne ilgesnis kaip 5 metai, o nuo 2026 m. sausio 1 d. – ne ilgesnis kaip 3 metai. Savivaldybės jau šiuo metu stengiasi spręsti problemą dėl Įstatymo nuostatų įgyvendinimo, numatydamos socialinio būsto plėtros projektus Plane. 2023 m. sausio mėn. duomenimis papildomas poreikis būtų 449 socialiniams būstams įsigyti, dėl riboto savivaldybių biudžeto socialinio būsto fondo plėtra nėra pakankamai sparti, kad būtų galima sumažinti laukimo laiką socialiniam būstui ir patenkinti bent dalį poreikio. Įsigyjant socialinius būstus būtų apgyvendinti 702 gyventojai. Papildomas ES lėšų poreikis – 23,2 mln. Eur.
</t>
    </r>
    <r>
      <rPr>
        <b/>
        <sz val="12"/>
        <color theme="1"/>
        <rFont val="Times New Roman"/>
        <family val="1"/>
        <charset val="186"/>
      </rPr>
      <t xml:space="preserve">4. Problema „Nepakankama švietimo paslaugų kokybė ir prieinamumas“
</t>
    </r>
    <r>
      <rPr>
        <sz val="12"/>
        <color theme="1"/>
        <rFont val="Times New Roman"/>
        <family val="1"/>
        <charset val="186"/>
      </rPr>
      <t>Papildomas ES lėšų poreikis reikalingas universalaus dizaino elementų ir kitų inžinerinių priemonių įrengimui bendrojo ugdymo mokyklose ir ikimokyklinio ugdymo įstaigų rekonstrukcijai: 
•	2 progimnazijose, kurių talpumas siektų 1 162 asmenis – 1,4 mln. Eur.
•	Ikimokyklinio ugdymo įstaigų rekonstrukcijai – 5 mln. Eur
Iš viso papildomas ES paramos lėšų poreikis, siekiant 2022–2030 metų Telšių regiono plėtros plane nurodytas problemas spręsti visa apimtimi, siekia 67,5 mln. Eur.</t>
    </r>
  </si>
  <si>
    <t>2022–2029 m. Telšių miesto tvarios plėtros strategijos projektas parengtas, derinamas su Vidaus reikalų ministerija. 
Veiklos šiai strategijai įgyvendinti Telšių regiono plėtros plano pažangos priemonėje bus numatomos atsižvelgiant į šią strategiją.</t>
  </si>
  <si>
    <t>PATVIRTINTA</t>
  </si>
  <si>
    <t>Telšių regiono plėtros tarybos</t>
  </si>
  <si>
    <t>2024 m. sausio 30 d. sprendimu Nr. K/S-3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</si>
</sst>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186"/>
      <scheme val="minor"/>
    </font>
    <font>
      <sz val="11"/>
      <name val="Calibri"/>
      <family val="2"/>
      <charset val="186"/>
      <scheme val="minor"/>
    </font>
    <font>
      <sz val="12"/>
      <name val="Times New Roman"/>
      <family val="1"/>
      <charset val="186"/>
    </font>
    <font>
      <sz val="12"/>
      <color theme="1"/>
      <name val="Times New Roman"/>
      <family val="1"/>
      <charset val="186"/>
    </font>
    <font>
      <b/>
      <sz val="12"/>
      <color theme="1"/>
      <name val="Times New Roman"/>
      <family val="1"/>
      <charset val="186"/>
    </font>
    <font>
      <b/>
      <sz val="12"/>
      <name val="Times New Roman"/>
      <family val="1"/>
      <charset val="186"/>
    </font>
    <font>
      <b/>
      <sz val="9"/>
      <name val="Times New Roman"/>
      <family val="1"/>
      <charset val="186"/>
    </font>
    <font>
      <b/>
      <sz val="9"/>
      <color theme="1"/>
      <name val="Times New Roman"/>
      <family val="1"/>
      <charset val="186"/>
    </font>
    <font>
      <sz val="10"/>
      <name val="Arial"/>
      <family val="2"/>
      <charset val="186"/>
    </font>
    <font>
      <sz val="9"/>
      <name val="Times New Roman"/>
      <family val="1"/>
      <charset val="186"/>
    </font>
    <font>
      <sz val="9"/>
      <color theme="1"/>
      <name val="Times New Roman"/>
      <family val="1"/>
      <charset val="186"/>
    </font>
    <font>
      <i/>
      <sz val="12"/>
      <color theme="1"/>
      <name val="Times New Roman"/>
      <family val="1"/>
      <charset val="186"/>
    </font>
    <font>
      <u/>
      <sz val="12"/>
      <color theme="1"/>
      <name val="Times New Roman"/>
      <family val="1"/>
      <charset val="186"/>
    </font>
    <font>
      <b/>
      <sz val="12"/>
      <color rgb="FFFF0000"/>
      <name val="Times New Roman"/>
      <family val="1"/>
      <charset val="186"/>
    </font>
    <font>
      <i/>
      <sz val="9"/>
      <color theme="0" tint="-0.499984740745262"/>
      <name val="Times New Roman"/>
      <family val="1"/>
      <charset val="186"/>
    </font>
    <font>
      <sz val="11"/>
      <color theme="1"/>
      <name val="Times New Roman"/>
      <family val="1"/>
      <charset val="186"/>
    </font>
    <font>
      <i/>
      <sz val="11"/>
      <color theme="0" tint="-0.499984740745262"/>
      <name val="Times New Roman"/>
      <family val="1"/>
      <charset val="186"/>
    </font>
    <font>
      <sz val="11"/>
      <color theme="0" tint="-0.499984740745262"/>
      <name val="Times New Roman"/>
      <family val="1"/>
      <charset val="186"/>
    </font>
    <font>
      <i/>
      <sz val="9"/>
      <color theme="9" tint="-0.249977111117893"/>
      <name val="Times New Roman"/>
      <family val="1"/>
      <charset val="186"/>
    </font>
    <font>
      <i/>
      <sz val="12"/>
      <color theme="0" tint="-0.499984740745262"/>
      <name val="Times New Roman"/>
      <family val="1"/>
      <charset val="186"/>
    </font>
    <font>
      <b/>
      <sz val="9"/>
      <color theme="0" tint="-0.499984740745262"/>
      <name val="Times New Roman"/>
      <family val="1"/>
      <charset val="186"/>
    </font>
    <font>
      <sz val="9"/>
      <color theme="0" tint="-0.499984740745262"/>
      <name val="Times New Roman"/>
      <family val="1"/>
      <charset val="186"/>
    </font>
    <font>
      <sz val="9"/>
      <color rgb="FFFF0000"/>
      <name val="Times New Roman"/>
      <family val="1"/>
      <charset val="186"/>
    </font>
    <font>
      <sz val="10"/>
      <color theme="1"/>
      <name val="Times New Roman"/>
      <family val="1"/>
      <charset val="186"/>
    </font>
    <font>
      <i/>
      <sz val="1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0" fontId="8" fillId="0" borderId="0"/>
  </cellStyleXfs>
  <cellXfs count="104">
    <xf numFmtId="0" fontId="0" fillId="0" borderId="0" xfId="0"/>
    <xf numFmtId="0" fontId="1" fillId="0" borderId="0" xfId="0" applyFont="1"/>
    <xf numFmtId="0" fontId="2" fillId="0" borderId="0" xfId="0" applyFont="1" applyAlignment="1">
      <alignment horizontal="left" vertical="center"/>
    </xf>
    <xf numFmtId="0" fontId="3" fillId="0" borderId="0" xfId="0" applyFont="1"/>
    <xf numFmtId="0" fontId="2" fillId="0" borderId="0" xfId="0" applyFont="1" applyAlignment="1">
      <alignment vertical="center"/>
    </xf>
    <xf numFmtId="0" fontId="4" fillId="0" borderId="0" xfId="0" applyFont="1"/>
    <xf numFmtId="0" fontId="5" fillId="0" borderId="0" xfId="0" applyFont="1" applyAlignment="1">
      <alignment vertical="center"/>
    </xf>
    <xf numFmtId="0" fontId="9" fillId="2" borderId="2" xfId="0" applyFont="1" applyFill="1" applyBorder="1" applyAlignment="1">
      <alignment vertical="center" wrapText="1"/>
    </xf>
    <xf numFmtId="0" fontId="10" fillId="2" borderId="2" xfId="0" applyFont="1" applyFill="1" applyBorder="1" applyAlignment="1">
      <alignment vertical="center" wrapText="1"/>
    </xf>
    <xf numFmtId="0" fontId="6" fillId="2" borderId="2" xfId="0" applyFont="1" applyFill="1" applyBorder="1" applyAlignment="1">
      <alignment vertical="center" wrapText="1"/>
    </xf>
    <xf numFmtId="0" fontId="7" fillId="2" borderId="2" xfId="0" applyFont="1" applyFill="1" applyBorder="1" applyAlignment="1">
      <alignment vertical="center" wrapText="1"/>
    </xf>
    <xf numFmtId="0" fontId="10" fillId="2" borderId="2" xfId="0" applyFont="1" applyFill="1" applyBorder="1" applyAlignment="1">
      <alignment vertical="top"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2"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11"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1" xfId="1" applyFont="1" applyFill="1" applyBorder="1" applyAlignment="1">
      <alignment horizontal="center" vertical="center" wrapText="1"/>
    </xf>
    <xf numFmtId="0" fontId="13" fillId="0" borderId="0" xfId="0" applyFont="1" applyAlignment="1">
      <alignment vertical="center"/>
    </xf>
    <xf numFmtId="0" fontId="16" fillId="0" borderId="0" xfId="0" applyFont="1" applyAlignment="1">
      <alignment vertical="center"/>
    </xf>
    <xf numFmtId="0" fontId="15" fillId="0" borderId="0" xfId="0" applyFont="1"/>
    <xf numFmtId="0" fontId="16" fillId="0" borderId="0" xfId="0" applyFont="1" applyAlignment="1">
      <alignment horizontal="center" vertical="center"/>
    </xf>
    <xf numFmtId="0" fontId="17" fillId="0" borderId="0" xfId="0" applyFont="1" applyAlignment="1">
      <alignment horizontal="center" vertical="center"/>
    </xf>
    <xf numFmtId="0" fontId="2" fillId="0" borderId="0" xfId="0" applyFont="1"/>
    <xf numFmtId="0" fontId="15" fillId="3" borderId="2" xfId="0" applyFont="1" applyFill="1" applyBorder="1"/>
    <xf numFmtId="0" fontId="18" fillId="2" borderId="2" xfId="0" applyFont="1" applyFill="1" applyBorder="1" applyAlignment="1">
      <alignment vertical="center" wrapText="1"/>
    </xf>
    <xf numFmtId="0" fontId="21" fillId="2" borderId="2" xfId="0" applyFont="1" applyFill="1" applyBorder="1" applyAlignment="1">
      <alignment vertical="center" wrapText="1"/>
    </xf>
    <xf numFmtId="0" fontId="14" fillId="2" borderId="2" xfId="0" applyFont="1" applyFill="1" applyBorder="1" applyAlignment="1">
      <alignment vertical="center" wrapText="1"/>
    </xf>
    <xf numFmtId="0" fontId="21" fillId="2" borderId="2" xfId="0" applyFont="1" applyFill="1" applyBorder="1" applyAlignment="1">
      <alignment vertical="top" wrapText="1"/>
    </xf>
    <xf numFmtId="0" fontId="9" fillId="2" borderId="2" xfId="0" applyFont="1" applyFill="1" applyBorder="1" applyAlignment="1">
      <alignment horizontal="center" vertical="top" wrapText="1"/>
    </xf>
    <xf numFmtId="0" fontId="10" fillId="2" borderId="2" xfId="0" applyFont="1" applyFill="1" applyBorder="1" applyAlignment="1">
      <alignment horizontal="center" vertical="top" wrapText="1"/>
    </xf>
    <xf numFmtId="0" fontId="9" fillId="2" borderId="2" xfId="0" applyFont="1" applyFill="1" applyBorder="1" applyAlignment="1">
      <alignment horizontal="left" vertical="top" wrapText="1"/>
    </xf>
    <xf numFmtId="0" fontId="6" fillId="2" borderId="2" xfId="0" applyFont="1" applyFill="1" applyBorder="1" applyAlignment="1">
      <alignment horizontal="center" vertical="top" wrapText="1"/>
    </xf>
    <xf numFmtId="0" fontId="9" fillId="2" borderId="2" xfId="0" applyFont="1" applyFill="1" applyBorder="1" applyAlignment="1">
      <alignment vertical="top" wrapText="1"/>
    </xf>
    <xf numFmtId="0" fontId="23" fillId="0" borderId="0" xfId="0" applyFont="1" applyAlignment="1">
      <alignment horizontal="center" vertical="top"/>
    </xf>
    <xf numFmtId="3" fontId="9" fillId="2" borderId="2" xfId="0" applyNumberFormat="1"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2" xfId="0" applyFont="1" applyFill="1" applyBorder="1" applyAlignment="1">
      <alignment horizontal="left" vertical="top" wrapText="1"/>
    </xf>
    <xf numFmtId="0" fontId="0" fillId="0" borderId="0" xfId="0" applyAlignment="1">
      <alignment horizontal="left" vertical="top"/>
    </xf>
    <xf numFmtId="0" fontId="1" fillId="0" borderId="0" xfId="0" applyFont="1" applyAlignment="1">
      <alignment horizontal="left" vertical="top"/>
    </xf>
    <xf numFmtId="0" fontId="4" fillId="0" borderId="0" xfId="0" applyFont="1" applyAlignment="1">
      <alignment horizontal="left" vertical="top"/>
    </xf>
    <xf numFmtId="0" fontId="0" fillId="0" borderId="0" xfId="0" applyAlignment="1">
      <alignment horizontal="center" vertical="top"/>
    </xf>
    <xf numFmtId="0" fontId="1" fillId="0" borderId="0" xfId="0" applyFont="1" applyAlignment="1">
      <alignment horizontal="center" vertical="top"/>
    </xf>
    <xf numFmtId="0" fontId="4" fillId="0" borderId="0" xfId="0" applyFont="1" applyAlignment="1">
      <alignment horizontal="center" vertical="top"/>
    </xf>
    <xf numFmtId="3" fontId="9" fillId="2" borderId="1" xfId="0" applyNumberFormat="1" applyFont="1" applyFill="1" applyBorder="1" applyAlignment="1">
      <alignment horizontal="center" vertical="top" wrapText="1"/>
    </xf>
    <xf numFmtId="3" fontId="0" fillId="0" borderId="0" xfId="0" applyNumberFormat="1"/>
    <xf numFmtId="0" fontId="9" fillId="2" borderId="2" xfId="0" applyFont="1" applyFill="1" applyBorder="1" applyAlignment="1">
      <alignment horizontal="left" vertical="center" wrapText="1"/>
    </xf>
    <xf numFmtId="0" fontId="22" fillId="2" borderId="2" xfId="0" applyFont="1" applyFill="1" applyBorder="1" applyAlignment="1">
      <alignment vertical="center" wrapText="1"/>
    </xf>
    <xf numFmtId="3" fontId="15" fillId="3" borderId="2" xfId="0" applyNumberFormat="1" applyFont="1" applyFill="1" applyBorder="1"/>
    <xf numFmtId="0" fontId="6" fillId="2" borderId="1" xfId="0" applyFont="1" applyFill="1" applyBorder="1" applyAlignment="1">
      <alignment horizontal="center" vertical="top" wrapText="1"/>
    </xf>
    <xf numFmtId="0" fontId="6" fillId="2" borderId="1" xfId="0" applyFont="1" applyFill="1" applyBorder="1" applyAlignment="1">
      <alignment horizontal="left" vertical="top" wrapText="1"/>
    </xf>
    <xf numFmtId="0" fontId="9" fillId="0" borderId="2" xfId="0" applyFont="1" applyBorder="1" applyAlignment="1">
      <alignment horizontal="center" vertical="top" wrapText="1"/>
    </xf>
    <xf numFmtId="0" fontId="10" fillId="0" borderId="2" xfId="0" applyFont="1" applyBorder="1" applyAlignment="1">
      <alignment horizontal="center" vertical="top" wrapText="1"/>
    </xf>
    <xf numFmtId="0" fontId="10" fillId="0" borderId="2" xfId="0" applyFont="1" applyBorder="1" applyAlignment="1">
      <alignment vertical="top" wrapText="1"/>
    </xf>
    <xf numFmtId="0" fontId="3" fillId="0" borderId="0" xfId="0" applyFont="1" applyAlignment="1">
      <alignment vertical="center"/>
    </xf>
    <xf numFmtId="3" fontId="9" fillId="2" borderId="1" xfId="0" applyNumberFormat="1" applyFont="1" applyFill="1" applyBorder="1" applyAlignment="1">
      <alignment horizontal="center" vertical="top" wrapText="1"/>
    </xf>
    <xf numFmtId="3" fontId="9" fillId="2" borderId="8" xfId="0" applyNumberFormat="1" applyFont="1" applyFill="1" applyBorder="1" applyAlignment="1">
      <alignment horizontal="center" vertical="top" wrapText="1"/>
    </xf>
    <xf numFmtId="3" fontId="9" fillId="2" borderId="3" xfId="0" applyNumberFormat="1"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1"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3" xfId="0" applyFont="1" applyFill="1" applyBorder="1" applyAlignment="1">
      <alignment horizontal="left" vertical="top" wrapText="1"/>
    </xf>
    <xf numFmtId="0" fontId="9" fillId="2" borderId="1" xfId="0" applyFont="1" applyFill="1" applyBorder="1" applyAlignment="1">
      <alignment horizontal="center" vertical="top" wrapText="1"/>
    </xf>
    <xf numFmtId="0" fontId="9" fillId="2" borderId="8" xfId="0" applyFont="1" applyFill="1" applyBorder="1" applyAlignment="1">
      <alignment horizontal="center" vertical="top" wrapText="1"/>
    </xf>
    <xf numFmtId="0" fontId="9" fillId="2" borderId="3" xfId="0" applyFont="1" applyFill="1" applyBorder="1" applyAlignment="1">
      <alignment horizontal="center" vertical="top" wrapText="1"/>
    </xf>
    <xf numFmtId="3" fontId="10" fillId="2" borderId="1" xfId="0" applyNumberFormat="1" applyFont="1" applyFill="1" applyBorder="1" applyAlignment="1">
      <alignment horizontal="center" vertical="top" wrapText="1"/>
    </xf>
    <xf numFmtId="3" fontId="10" fillId="2" borderId="8" xfId="0" applyNumberFormat="1" applyFont="1" applyFill="1" applyBorder="1" applyAlignment="1">
      <alignment horizontal="center" vertical="top" wrapText="1"/>
    </xf>
    <xf numFmtId="3" fontId="10" fillId="2" borderId="3"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8" xfId="0" applyFont="1" applyFill="1" applyBorder="1" applyAlignment="1">
      <alignment horizontal="center" vertical="top" wrapText="1"/>
    </xf>
    <xf numFmtId="0" fontId="7" fillId="2" borderId="8" xfId="0" applyFont="1" applyFill="1" applyBorder="1" applyAlignment="1">
      <alignment horizontal="left" vertical="top" wrapText="1"/>
    </xf>
    <xf numFmtId="0" fontId="24" fillId="0" borderId="4" xfId="0" applyFont="1" applyBorder="1" applyAlignment="1">
      <alignment horizontal="center" vertical="top" wrapText="1"/>
    </xf>
    <xf numFmtId="0" fontId="24" fillId="0" borderId="5" xfId="0" applyFont="1" applyBorder="1" applyAlignment="1">
      <alignment horizontal="center" vertical="top" wrapText="1"/>
    </xf>
    <xf numFmtId="0" fontId="24" fillId="0" borderId="6" xfId="0" applyFont="1" applyBorder="1" applyAlignment="1">
      <alignment horizontal="center"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5" fillId="0" borderId="7" xfId="0" applyFont="1" applyBorder="1" applyAlignment="1">
      <alignment horizontal="left" vertical="center" wrapText="1"/>
    </xf>
    <xf numFmtId="0" fontId="20" fillId="2" borderId="1" xfId="0" applyFont="1" applyFill="1" applyBorder="1" applyAlignment="1">
      <alignment horizontal="center" vertical="center" wrapText="1"/>
    </xf>
    <xf numFmtId="0" fontId="20" fillId="2" borderId="3" xfId="0" applyFont="1" applyFill="1" applyBorder="1" applyAlignment="1">
      <alignment horizontal="center" vertical="center" wrapText="1"/>
    </xf>
    <xf numFmtId="2" fontId="24" fillId="0" borderId="4" xfId="0" applyNumberFormat="1" applyFont="1" applyBorder="1" applyAlignment="1">
      <alignment horizontal="center" vertical="top" wrapText="1"/>
    </xf>
    <xf numFmtId="2" fontId="24" fillId="0" borderId="5" xfId="0" applyNumberFormat="1" applyFont="1" applyBorder="1" applyAlignment="1">
      <alignment horizontal="center" vertical="top" wrapText="1"/>
    </xf>
    <xf numFmtId="2" fontId="24" fillId="0" borderId="6" xfId="0" applyNumberFormat="1" applyFont="1" applyBorder="1" applyAlignment="1">
      <alignment horizontal="center" vertical="top" wrapText="1"/>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0" borderId="2" xfId="0" applyFont="1" applyBorder="1" applyAlignment="1">
      <alignment horizontal="left" vertical="top" wrapText="1"/>
    </xf>
    <xf numFmtId="0" fontId="3" fillId="0" borderId="2" xfId="0" applyFont="1" applyBorder="1" applyAlignment="1">
      <alignment horizontal="left" wrapText="1"/>
    </xf>
    <xf numFmtId="0" fontId="3" fillId="0" borderId="2" xfId="0" applyFont="1" applyBorder="1" applyAlignment="1">
      <alignment horizontal="left"/>
    </xf>
  </cellXfs>
  <cellStyles count="2">
    <cellStyle name="Įprastas" xfId="0" builtinId="0"/>
    <cellStyle name="Įprastas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17"/>
  <sheetViews>
    <sheetView workbookViewId="0">
      <selection activeCell="A19" sqref="A19:U19"/>
    </sheetView>
  </sheetViews>
  <sheetFormatPr defaultColWidth="9.140625" defaultRowHeight="15" x14ac:dyDescent="0.25"/>
  <cols>
    <col min="1" max="1" width="6" style="44" customWidth="1"/>
    <col min="2" max="2" width="19.85546875" style="41" customWidth="1"/>
    <col min="3" max="3" width="9.85546875" customWidth="1"/>
    <col min="4" max="4" width="23" customWidth="1"/>
    <col min="5" max="5" width="10.42578125" customWidth="1"/>
    <col min="6" max="8" width="10.140625" customWidth="1"/>
    <col min="9" max="9" width="13.28515625" customWidth="1"/>
    <col min="10" max="10" width="10.5703125" customWidth="1"/>
    <col min="11" max="12" width="10.42578125" customWidth="1"/>
    <col min="13" max="13" width="8.140625" customWidth="1"/>
    <col min="14" max="14" width="10.28515625" customWidth="1"/>
    <col min="15" max="16" width="10.7109375" customWidth="1"/>
    <col min="17" max="17" width="7.7109375" customWidth="1"/>
    <col min="18" max="18" width="10.5703125" customWidth="1"/>
    <col min="19" max="19" width="9.85546875" customWidth="1"/>
    <col min="20" max="20" width="11.140625" customWidth="1"/>
    <col min="21" max="21" width="23.5703125" customWidth="1"/>
    <col min="22" max="22" width="9.85546875" bestFit="1" customWidth="1"/>
  </cols>
  <sheetData>
    <row r="1" spans="1:18" ht="15.75" x14ac:dyDescent="0.25">
      <c r="P1" s="2"/>
      <c r="R1" s="3"/>
    </row>
    <row r="2" spans="1:18" ht="15.75" x14ac:dyDescent="0.25">
      <c r="P2" s="57" t="s">
        <v>322</v>
      </c>
      <c r="R2" s="3"/>
    </row>
    <row r="3" spans="1:18" ht="15.75" x14ac:dyDescent="0.25">
      <c r="P3" s="57" t="s">
        <v>323</v>
      </c>
      <c r="R3" s="3"/>
    </row>
    <row r="4" spans="1:18" ht="15.75" x14ac:dyDescent="0.25">
      <c r="P4" s="57" t="s">
        <v>324</v>
      </c>
    </row>
    <row r="6" spans="1:18" ht="15.75" x14ac:dyDescent="0.25">
      <c r="A6" s="45"/>
      <c r="B6" s="42"/>
      <c r="C6" s="1"/>
      <c r="D6" s="2"/>
      <c r="E6" s="2"/>
      <c r="F6" s="2"/>
      <c r="G6" s="2"/>
      <c r="H6" s="2"/>
      <c r="I6" s="2"/>
      <c r="J6" s="2"/>
      <c r="K6" s="2"/>
      <c r="L6" s="2"/>
      <c r="M6" s="2"/>
      <c r="N6" s="2"/>
      <c r="O6" s="2"/>
    </row>
    <row r="7" spans="1:18" ht="15.75" x14ac:dyDescent="0.25">
      <c r="A7" s="45"/>
      <c r="B7" s="42"/>
      <c r="C7" s="1"/>
      <c r="D7" s="4"/>
      <c r="E7" s="4"/>
      <c r="F7" s="4"/>
      <c r="G7" s="4"/>
      <c r="H7" s="4"/>
      <c r="I7" s="4"/>
      <c r="J7" s="4"/>
      <c r="K7" s="16"/>
      <c r="L7" s="4"/>
      <c r="M7" s="4"/>
      <c r="N7" s="4"/>
      <c r="O7" s="4"/>
    </row>
    <row r="8" spans="1:18" ht="15.75" x14ac:dyDescent="0.25">
      <c r="A8" s="45"/>
      <c r="B8" s="42"/>
      <c r="C8" s="1"/>
      <c r="D8" s="4"/>
      <c r="E8" s="4"/>
      <c r="F8" s="4"/>
      <c r="G8" s="4"/>
      <c r="H8" s="4"/>
      <c r="I8" s="4"/>
      <c r="J8" s="4"/>
      <c r="K8" s="16"/>
      <c r="L8" s="4"/>
      <c r="M8" s="4"/>
      <c r="N8" s="4"/>
      <c r="O8" s="4"/>
    </row>
    <row r="9" spans="1:18" ht="15.75" x14ac:dyDescent="0.25">
      <c r="A9" s="45"/>
      <c r="B9" s="42"/>
      <c r="C9" s="1"/>
      <c r="D9" s="4"/>
      <c r="E9" s="4"/>
      <c r="F9" s="4"/>
      <c r="G9" s="4"/>
      <c r="H9" s="4"/>
      <c r="I9" s="4"/>
      <c r="J9" s="4"/>
      <c r="K9" s="16"/>
      <c r="L9" s="4"/>
      <c r="M9" s="4"/>
      <c r="N9" s="4"/>
      <c r="O9" s="4"/>
      <c r="P9" s="4"/>
      <c r="R9" s="3"/>
    </row>
    <row r="10" spans="1:18" ht="15.75" x14ac:dyDescent="0.25">
      <c r="A10" s="45"/>
      <c r="B10" s="42"/>
      <c r="C10" s="1"/>
      <c r="D10" s="4"/>
      <c r="E10" s="4"/>
      <c r="F10" s="4"/>
      <c r="G10" s="4"/>
      <c r="H10" s="4"/>
      <c r="I10" s="4"/>
      <c r="J10" s="4"/>
      <c r="K10" s="4"/>
      <c r="L10" s="4"/>
      <c r="M10" s="4"/>
      <c r="N10" s="4"/>
      <c r="O10" s="4"/>
      <c r="P10" s="22"/>
      <c r="R10" s="23"/>
    </row>
    <row r="11" spans="1:18" ht="15.75" x14ac:dyDescent="0.25">
      <c r="A11" s="45"/>
      <c r="B11" s="42"/>
      <c r="C11" s="1"/>
      <c r="D11" s="4"/>
      <c r="E11" s="4"/>
      <c r="F11" s="4"/>
      <c r="G11" s="4"/>
      <c r="H11" s="4"/>
      <c r="I11" s="4"/>
      <c r="J11" s="4"/>
      <c r="K11" s="16" t="s">
        <v>317</v>
      </c>
      <c r="L11" s="4"/>
      <c r="M11" s="4"/>
      <c r="N11" s="4"/>
      <c r="O11" s="4"/>
      <c r="P11" s="22"/>
      <c r="R11" s="23"/>
    </row>
    <row r="12" spans="1:18" ht="15.75" x14ac:dyDescent="0.25">
      <c r="A12" s="46"/>
      <c r="B12" s="43"/>
      <c r="C12" s="1"/>
      <c r="D12" s="4"/>
      <c r="E12" s="4"/>
      <c r="F12" s="4"/>
      <c r="G12" s="4"/>
      <c r="H12" s="4"/>
      <c r="I12" s="4"/>
      <c r="J12" s="4"/>
      <c r="K12" s="24"/>
      <c r="L12" s="4"/>
      <c r="M12" s="4"/>
      <c r="N12" s="4"/>
      <c r="O12" s="4"/>
      <c r="P12" s="4"/>
    </row>
    <row r="13" spans="1:18" ht="15.75" x14ac:dyDescent="0.25">
      <c r="A13" s="46"/>
      <c r="B13" s="43"/>
      <c r="C13" s="1"/>
      <c r="D13" s="4"/>
      <c r="E13" s="4"/>
      <c r="F13" s="4"/>
      <c r="G13" s="4"/>
      <c r="H13" s="4"/>
      <c r="I13" s="4"/>
      <c r="J13" s="4"/>
      <c r="K13" s="18"/>
      <c r="L13" s="4"/>
      <c r="M13" s="4"/>
      <c r="N13" s="4"/>
      <c r="O13" s="4"/>
      <c r="P13" s="4"/>
    </row>
    <row r="14" spans="1:18" ht="15.75" x14ac:dyDescent="0.25">
      <c r="A14" s="46"/>
      <c r="B14" s="43"/>
      <c r="C14" s="1"/>
      <c r="D14" s="4"/>
      <c r="E14" s="4"/>
      <c r="F14" s="4"/>
      <c r="G14" s="4"/>
      <c r="H14" s="4"/>
      <c r="I14" s="4"/>
      <c r="J14" s="4"/>
      <c r="K14" s="16" t="s">
        <v>134</v>
      </c>
      <c r="L14" s="4"/>
      <c r="M14" s="4"/>
      <c r="N14" s="4"/>
      <c r="O14" s="4"/>
      <c r="P14" s="4"/>
    </row>
    <row r="15" spans="1:18" ht="15.75" x14ac:dyDescent="0.25">
      <c r="A15" s="46"/>
      <c r="B15" s="43"/>
      <c r="C15" s="1"/>
      <c r="D15" s="4"/>
      <c r="E15" s="4"/>
      <c r="F15" s="4"/>
      <c r="G15" s="4"/>
      <c r="H15" s="4"/>
      <c r="I15" s="4"/>
      <c r="J15" s="4"/>
      <c r="K15" s="17" t="s">
        <v>13</v>
      </c>
      <c r="L15" s="4"/>
      <c r="M15" s="4"/>
      <c r="N15" s="4"/>
      <c r="O15" s="4"/>
      <c r="P15" s="4"/>
    </row>
    <row r="16" spans="1:18" ht="15.75" x14ac:dyDescent="0.25">
      <c r="A16" s="46"/>
      <c r="B16" s="43"/>
      <c r="C16" s="1"/>
      <c r="D16" s="4"/>
      <c r="E16" s="4"/>
      <c r="F16" s="4"/>
      <c r="G16" s="4"/>
      <c r="H16" s="4"/>
      <c r="I16" s="4"/>
      <c r="J16" s="4"/>
      <c r="K16" s="25" t="s">
        <v>18</v>
      </c>
      <c r="L16" s="4"/>
      <c r="M16" s="4"/>
      <c r="N16" s="4"/>
      <c r="O16" s="4"/>
      <c r="P16" s="4"/>
    </row>
    <row r="17" spans="1:21" ht="15.75" x14ac:dyDescent="0.25">
      <c r="A17" s="46"/>
      <c r="B17" s="43"/>
      <c r="C17" s="1"/>
      <c r="D17" s="4"/>
      <c r="E17" s="4"/>
      <c r="F17" s="4"/>
      <c r="G17" s="4"/>
      <c r="H17" s="4"/>
      <c r="I17" s="4"/>
      <c r="J17" s="4"/>
      <c r="K17" s="18"/>
      <c r="L17" s="4"/>
      <c r="M17" s="4"/>
      <c r="N17" s="4"/>
      <c r="O17" s="4"/>
      <c r="P17" s="4"/>
    </row>
    <row r="18" spans="1:21" ht="15.75" x14ac:dyDescent="0.25">
      <c r="A18" s="46"/>
      <c r="B18" s="43"/>
      <c r="C18" s="1"/>
      <c r="D18" s="4"/>
      <c r="E18" s="4"/>
      <c r="F18" s="4"/>
      <c r="G18" s="4"/>
      <c r="H18" s="4"/>
      <c r="I18" s="4"/>
      <c r="J18" s="4"/>
      <c r="K18" s="18"/>
      <c r="L18" s="4"/>
      <c r="M18" s="4"/>
      <c r="N18" s="4"/>
      <c r="O18" s="4"/>
      <c r="P18" s="4"/>
    </row>
    <row r="19" spans="1:21" ht="44.25" customHeight="1" x14ac:dyDescent="0.25">
      <c r="A19" s="85" t="s">
        <v>21</v>
      </c>
      <c r="B19" s="85"/>
      <c r="C19" s="85"/>
      <c r="D19" s="85"/>
      <c r="E19" s="85"/>
      <c r="F19" s="85"/>
      <c r="G19" s="85"/>
      <c r="H19" s="85"/>
      <c r="I19" s="85"/>
      <c r="J19" s="85"/>
      <c r="K19" s="85"/>
      <c r="L19" s="85"/>
      <c r="M19" s="85"/>
      <c r="N19" s="85"/>
      <c r="O19" s="85"/>
      <c r="P19" s="85"/>
      <c r="Q19" s="85"/>
      <c r="R19" s="85"/>
      <c r="S19" s="85"/>
      <c r="T19" s="85"/>
      <c r="U19" s="85"/>
    </row>
    <row r="20" spans="1:21" ht="45" customHeight="1" x14ac:dyDescent="0.25">
      <c r="A20" s="61" t="s">
        <v>16</v>
      </c>
      <c r="B20" s="75" t="s">
        <v>6</v>
      </c>
      <c r="C20" s="94" t="s">
        <v>9</v>
      </c>
      <c r="D20" s="95"/>
      <c r="E20" s="95"/>
      <c r="F20" s="95"/>
      <c r="G20" s="95"/>
      <c r="H20" s="96"/>
      <c r="I20" s="91" t="s">
        <v>22</v>
      </c>
      <c r="J20" s="92"/>
      <c r="K20" s="92"/>
      <c r="L20" s="93"/>
      <c r="M20" s="94" t="s">
        <v>23</v>
      </c>
      <c r="N20" s="95"/>
      <c r="O20" s="95"/>
      <c r="P20" s="96"/>
      <c r="Q20" s="91" t="s">
        <v>24</v>
      </c>
      <c r="R20" s="92"/>
      <c r="S20" s="92"/>
      <c r="T20" s="93"/>
      <c r="U20" s="86" t="s">
        <v>25</v>
      </c>
    </row>
    <row r="21" spans="1:21" ht="88.5" customHeight="1" x14ac:dyDescent="0.25">
      <c r="A21" s="63"/>
      <c r="B21" s="76"/>
      <c r="C21" s="19" t="s">
        <v>1</v>
      </c>
      <c r="D21" s="19" t="s">
        <v>2</v>
      </c>
      <c r="E21" s="15" t="s">
        <v>10</v>
      </c>
      <c r="F21" s="15" t="s">
        <v>12</v>
      </c>
      <c r="G21" s="15" t="s">
        <v>20</v>
      </c>
      <c r="H21" s="15" t="s">
        <v>19</v>
      </c>
      <c r="I21" s="20" t="s">
        <v>3</v>
      </c>
      <c r="J21" s="15" t="s">
        <v>11</v>
      </c>
      <c r="K21" s="15" t="s">
        <v>8</v>
      </c>
      <c r="L21" s="13" t="s">
        <v>26</v>
      </c>
      <c r="M21" s="20" t="s">
        <v>3</v>
      </c>
      <c r="N21" s="15" t="s">
        <v>11</v>
      </c>
      <c r="O21" s="15" t="s">
        <v>8</v>
      </c>
      <c r="P21" s="13" t="s">
        <v>26</v>
      </c>
      <c r="Q21" s="20" t="s">
        <v>3</v>
      </c>
      <c r="R21" s="15" t="s">
        <v>11</v>
      </c>
      <c r="S21" s="15" t="s">
        <v>8</v>
      </c>
      <c r="T21" s="13" t="s">
        <v>26</v>
      </c>
      <c r="U21" s="87"/>
    </row>
    <row r="22" spans="1:21" ht="15" customHeight="1" x14ac:dyDescent="0.25">
      <c r="A22" s="39">
        <v>1</v>
      </c>
      <c r="B22" s="40">
        <v>2</v>
      </c>
      <c r="C22" s="13">
        <v>3</v>
      </c>
      <c r="D22" s="13">
        <v>4</v>
      </c>
      <c r="E22" s="13">
        <v>5</v>
      </c>
      <c r="F22" s="13">
        <v>6</v>
      </c>
      <c r="G22" s="13">
        <v>7</v>
      </c>
      <c r="H22" s="13">
        <v>8</v>
      </c>
      <c r="I22" s="14">
        <v>9</v>
      </c>
      <c r="J22" s="13">
        <v>10</v>
      </c>
      <c r="K22" s="13">
        <v>11</v>
      </c>
      <c r="L22" s="13">
        <v>12</v>
      </c>
      <c r="M22" s="12">
        <v>13</v>
      </c>
      <c r="N22" s="12">
        <v>14</v>
      </c>
      <c r="O22" s="12">
        <v>15</v>
      </c>
      <c r="P22" s="12">
        <v>16</v>
      </c>
      <c r="Q22" s="14">
        <v>17</v>
      </c>
      <c r="R22" s="13">
        <v>18</v>
      </c>
      <c r="S22" s="13">
        <v>19</v>
      </c>
      <c r="T22" s="13">
        <v>20</v>
      </c>
      <c r="U22" s="13">
        <v>21</v>
      </c>
    </row>
    <row r="23" spans="1:21" ht="95.25" customHeight="1" x14ac:dyDescent="0.25">
      <c r="A23" s="61" t="s">
        <v>7</v>
      </c>
      <c r="B23" s="64" t="s">
        <v>35</v>
      </c>
      <c r="C23" s="7"/>
      <c r="D23" s="34" t="s">
        <v>36</v>
      </c>
      <c r="E23" s="32" t="s">
        <v>37</v>
      </c>
      <c r="F23" s="32" t="s">
        <v>271</v>
      </c>
      <c r="G23" s="32" t="s">
        <v>269</v>
      </c>
      <c r="H23" s="32" t="s">
        <v>285</v>
      </c>
      <c r="I23" s="58">
        <f>SUM(J23:L23)</f>
        <v>64292125</v>
      </c>
      <c r="J23" s="58">
        <f>J25+J35</f>
        <v>54648307</v>
      </c>
      <c r="K23" s="58">
        <v>0</v>
      </c>
      <c r="L23" s="58">
        <f>L25+L35</f>
        <v>9643818</v>
      </c>
      <c r="M23" s="58">
        <f>SUM(N23:P23)</f>
        <v>0</v>
      </c>
      <c r="N23" s="58">
        <f>N27+N35</f>
        <v>0</v>
      </c>
      <c r="O23" s="58">
        <v>0</v>
      </c>
      <c r="P23" s="58">
        <f>P27+P35</f>
        <v>0</v>
      </c>
      <c r="Q23" s="58">
        <f>SUM(R23:T23)</f>
        <v>0</v>
      </c>
      <c r="R23" s="58">
        <f>R27+R35</f>
        <v>0</v>
      </c>
      <c r="S23" s="58">
        <v>0</v>
      </c>
      <c r="T23" s="58">
        <f>T27+T35</f>
        <v>0</v>
      </c>
      <c r="U23" s="50"/>
    </row>
    <row r="24" spans="1:21" ht="72.75" customHeight="1" x14ac:dyDescent="0.25">
      <c r="A24" s="63"/>
      <c r="B24" s="66"/>
      <c r="C24" s="7"/>
      <c r="D24" s="34" t="s">
        <v>127</v>
      </c>
      <c r="E24" s="54" t="s">
        <v>38</v>
      </c>
      <c r="F24" s="54" t="s">
        <v>270</v>
      </c>
      <c r="G24" s="54" t="s">
        <v>287</v>
      </c>
      <c r="H24" s="54" t="s">
        <v>286</v>
      </c>
      <c r="I24" s="60"/>
      <c r="J24" s="60"/>
      <c r="K24" s="60"/>
      <c r="L24" s="60"/>
      <c r="M24" s="60"/>
      <c r="N24" s="60"/>
      <c r="O24" s="60"/>
      <c r="P24" s="60"/>
      <c r="Q24" s="60"/>
      <c r="R24" s="60"/>
      <c r="S24" s="60"/>
      <c r="T24" s="60"/>
      <c r="U24" s="7"/>
    </row>
    <row r="25" spans="1:21" ht="72.75" customHeight="1" x14ac:dyDescent="0.25">
      <c r="A25" s="61" t="s">
        <v>4</v>
      </c>
      <c r="B25" s="64" t="s">
        <v>42</v>
      </c>
      <c r="C25" s="32" t="s">
        <v>209</v>
      </c>
      <c r="D25" s="36" t="s">
        <v>39</v>
      </c>
      <c r="E25" s="29"/>
      <c r="F25" s="29"/>
      <c r="G25" s="30"/>
      <c r="H25" s="30"/>
      <c r="I25" s="58">
        <f>SUM(J25:L25)</f>
        <v>49481125</v>
      </c>
      <c r="J25" s="58">
        <v>42058957</v>
      </c>
      <c r="K25" s="58">
        <v>0</v>
      </c>
      <c r="L25" s="58">
        <v>7422168</v>
      </c>
      <c r="M25" s="58">
        <f>SUM(N25:P25)</f>
        <v>0</v>
      </c>
      <c r="N25" s="58">
        <v>0</v>
      </c>
      <c r="O25" s="58">
        <v>0</v>
      </c>
      <c r="P25" s="58">
        <v>0</v>
      </c>
      <c r="Q25" s="58">
        <f>SUM(R25:T25)</f>
        <v>0</v>
      </c>
      <c r="R25" s="58">
        <v>0</v>
      </c>
      <c r="S25" s="58">
        <v>0</v>
      </c>
      <c r="T25" s="58">
        <v>0</v>
      </c>
      <c r="U25" s="36" t="s">
        <v>311</v>
      </c>
    </row>
    <row r="26" spans="1:21" ht="72.75" customHeight="1" x14ac:dyDescent="0.25">
      <c r="A26" s="62"/>
      <c r="B26" s="65"/>
      <c r="C26" s="32" t="s">
        <v>208</v>
      </c>
      <c r="D26" s="36" t="s">
        <v>41</v>
      </c>
      <c r="E26" s="54"/>
      <c r="F26" s="54"/>
      <c r="G26" s="54"/>
      <c r="H26" s="54"/>
      <c r="I26" s="59"/>
      <c r="J26" s="59"/>
      <c r="K26" s="59"/>
      <c r="L26" s="59"/>
      <c r="M26" s="59"/>
      <c r="N26" s="59"/>
      <c r="O26" s="59"/>
      <c r="P26" s="59"/>
      <c r="Q26" s="59"/>
      <c r="R26" s="59"/>
      <c r="S26" s="59"/>
      <c r="T26" s="59"/>
      <c r="U26" s="36" t="s">
        <v>311</v>
      </c>
    </row>
    <row r="27" spans="1:21" ht="77.25" customHeight="1" x14ac:dyDescent="0.25">
      <c r="A27" s="63"/>
      <c r="B27" s="66"/>
      <c r="C27" s="32" t="s">
        <v>210</v>
      </c>
      <c r="D27" s="36" t="s">
        <v>211</v>
      </c>
      <c r="E27" s="29"/>
      <c r="F27" s="29"/>
      <c r="G27" s="30"/>
      <c r="H27" s="30"/>
      <c r="I27" s="60"/>
      <c r="J27" s="60"/>
      <c r="K27" s="60"/>
      <c r="L27" s="60"/>
      <c r="M27" s="60"/>
      <c r="N27" s="60"/>
      <c r="O27" s="60"/>
      <c r="P27" s="60"/>
      <c r="Q27" s="60"/>
      <c r="R27" s="60"/>
      <c r="S27" s="60"/>
      <c r="T27" s="60"/>
      <c r="U27" s="36" t="s">
        <v>311</v>
      </c>
    </row>
    <row r="28" spans="1:21" ht="72" customHeight="1" x14ac:dyDescent="0.25">
      <c r="A28" s="61" t="s">
        <v>5</v>
      </c>
      <c r="B28" s="64" t="s">
        <v>135</v>
      </c>
      <c r="C28" s="32" t="s">
        <v>209</v>
      </c>
      <c r="D28" s="34" t="s">
        <v>39</v>
      </c>
      <c r="E28" s="29"/>
      <c r="F28" s="29"/>
      <c r="G28" s="30"/>
      <c r="H28" s="30"/>
      <c r="I28" s="58">
        <f>SUM(J28:L34)</f>
        <v>49481125</v>
      </c>
      <c r="J28" s="58">
        <v>42058957</v>
      </c>
      <c r="K28" s="58">
        <v>0</v>
      </c>
      <c r="L28" s="58">
        <v>7422168</v>
      </c>
      <c r="M28" s="70">
        <f>SUM(N28:P34)</f>
        <v>0</v>
      </c>
      <c r="N28" s="70">
        <v>0</v>
      </c>
      <c r="O28" s="70">
        <v>0</v>
      </c>
      <c r="P28" s="70">
        <v>0</v>
      </c>
      <c r="Q28" s="58">
        <f>SUM(R28:T34)</f>
        <v>0</v>
      </c>
      <c r="R28" s="58">
        <v>0</v>
      </c>
      <c r="S28" s="58">
        <v>0</v>
      </c>
      <c r="T28" s="58">
        <v>0</v>
      </c>
      <c r="U28" s="36" t="s">
        <v>311</v>
      </c>
    </row>
    <row r="29" spans="1:21" ht="54" customHeight="1" x14ac:dyDescent="0.25">
      <c r="A29" s="62"/>
      <c r="B29" s="65"/>
      <c r="C29" s="32" t="s">
        <v>208</v>
      </c>
      <c r="D29" s="36" t="s">
        <v>41</v>
      </c>
      <c r="E29" s="29"/>
      <c r="F29" s="29"/>
      <c r="G29" s="30"/>
      <c r="H29" s="30"/>
      <c r="I29" s="59"/>
      <c r="J29" s="59"/>
      <c r="K29" s="59"/>
      <c r="L29" s="59"/>
      <c r="M29" s="71"/>
      <c r="N29" s="71"/>
      <c r="O29" s="71"/>
      <c r="P29" s="71"/>
      <c r="Q29" s="59"/>
      <c r="R29" s="59"/>
      <c r="S29" s="59"/>
      <c r="T29" s="59"/>
      <c r="U29" s="36" t="s">
        <v>311</v>
      </c>
    </row>
    <row r="30" spans="1:21" ht="54" customHeight="1" x14ac:dyDescent="0.25">
      <c r="A30" s="62"/>
      <c r="B30" s="65"/>
      <c r="C30" s="32" t="s">
        <v>210</v>
      </c>
      <c r="D30" s="36" t="s">
        <v>211</v>
      </c>
      <c r="E30" s="29"/>
      <c r="F30" s="29"/>
      <c r="G30" s="30"/>
      <c r="H30" s="30"/>
      <c r="I30" s="59"/>
      <c r="J30" s="59"/>
      <c r="K30" s="59"/>
      <c r="L30" s="59"/>
      <c r="M30" s="71"/>
      <c r="N30" s="71"/>
      <c r="O30" s="71"/>
      <c r="P30" s="71"/>
      <c r="Q30" s="59"/>
      <c r="R30" s="59"/>
      <c r="S30" s="59"/>
      <c r="T30" s="59"/>
      <c r="U30" s="36" t="s">
        <v>311</v>
      </c>
    </row>
    <row r="31" spans="1:21" ht="26.25" customHeight="1" x14ac:dyDescent="0.25">
      <c r="A31" s="62"/>
      <c r="B31" s="65"/>
      <c r="C31" s="32" t="s">
        <v>212</v>
      </c>
      <c r="D31" s="36" t="s">
        <v>213</v>
      </c>
      <c r="E31" s="29"/>
      <c r="F31" s="29"/>
      <c r="G31" s="29"/>
      <c r="H31" s="29"/>
      <c r="I31" s="59"/>
      <c r="J31" s="59"/>
      <c r="K31" s="59"/>
      <c r="L31" s="59"/>
      <c r="M31" s="71"/>
      <c r="N31" s="71"/>
      <c r="O31" s="71"/>
      <c r="P31" s="71"/>
      <c r="Q31" s="59"/>
      <c r="R31" s="59"/>
      <c r="S31" s="59"/>
      <c r="T31" s="59"/>
      <c r="U31" s="36" t="s">
        <v>311</v>
      </c>
    </row>
    <row r="32" spans="1:21" ht="41.25" customHeight="1" x14ac:dyDescent="0.25">
      <c r="A32" s="62"/>
      <c r="B32" s="65"/>
      <c r="C32" s="33" t="s">
        <v>216</v>
      </c>
      <c r="D32" s="36" t="s">
        <v>217</v>
      </c>
      <c r="E32" s="31"/>
      <c r="F32" s="31"/>
      <c r="G32" s="30"/>
      <c r="H32" s="30"/>
      <c r="I32" s="59"/>
      <c r="J32" s="59"/>
      <c r="K32" s="59"/>
      <c r="L32" s="59"/>
      <c r="M32" s="71"/>
      <c r="N32" s="71"/>
      <c r="O32" s="71"/>
      <c r="P32" s="71"/>
      <c r="Q32" s="59"/>
      <c r="R32" s="59"/>
      <c r="S32" s="59"/>
      <c r="T32" s="59"/>
      <c r="U32" s="36" t="s">
        <v>311</v>
      </c>
    </row>
    <row r="33" spans="1:21" ht="39.75" customHeight="1" x14ac:dyDescent="0.25">
      <c r="A33" s="62"/>
      <c r="B33" s="65"/>
      <c r="C33" s="33" t="s">
        <v>165</v>
      </c>
      <c r="D33" s="36" t="s">
        <v>218</v>
      </c>
      <c r="E33" s="11"/>
      <c r="F33" s="11"/>
      <c r="G33" s="28"/>
      <c r="H33" s="28"/>
      <c r="I33" s="59"/>
      <c r="J33" s="59"/>
      <c r="K33" s="59"/>
      <c r="L33" s="59"/>
      <c r="M33" s="71"/>
      <c r="N33" s="71"/>
      <c r="O33" s="71"/>
      <c r="P33" s="71"/>
      <c r="Q33" s="59"/>
      <c r="R33" s="59"/>
      <c r="S33" s="59"/>
      <c r="T33" s="59"/>
      <c r="U33" s="36" t="s">
        <v>311</v>
      </c>
    </row>
    <row r="34" spans="1:21" ht="90" customHeight="1" x14ac:dyDescent="0.25">
      <c r="A34" s="63"/>
      <c r="B34" s="66"/>
      <c r="C34" s="33" t="s">
        <v>220</v>
      </c>
      <c r="D34" s="36" t="s">
        <v>221</v>
      </c>
      <c r="E34" s="11"/>
      <c r="F34" s="11"/>
      <c r="G34" s="28"/>
      <c r="H34" s="28"/>
      <c r="I34" s="60"/>
      <c r="J34" s="60"/>
      <c r="K34" s="60"/>
      <c r="L34" s="60"/>
      <c r="M34" s="72"/>
      <c r="N34" s="72"/>
      <c r="O34" s="72"/>
      <c r="P34" s="72"/>
      <c r="Q34" s="60"/>
      <c r="R34" s="60"/>
      <c r="S34" s="60"/>
      <c r="T34" s="60"/>
      <c r="U34" s="36" t="s">
        <v>311</v>
      </c>
    </row>
    <row r="35" spans="1:21" ht="59.25" customHeight="1" x14ac:dyDescent="0.25">
      <c r="A35" s="52" t="s">
        <v>40</v>
      </c>
      <c r="B35" s="53" t="s">
        <v>43</v>
      </c>
      <c r="C35" s="32" t="s">
        <v>208</v>
      </c>
      <c r="D35" s="7" t="s">
        <v>41</v>
      </c>
      <c r="E35" s="29"/>
      <c r="F35" s="29"/>
      <c r="G35" s="30"/>
      <c r="H35" s="30"/>
      <c r="I35" s="47">
        <f>SUM(J35:L35)</f>
        <v>14811000</v>
      </c>
      <c r="J35" s="47">
        <v>12589350</v>
      </c>
      <c r="K35" s="47">
        <v>0</v>
      </c>
      <c r="L35" s="47">
        <v>2221650</v>
      </c>
      <c r="M35" s="47">
        <f>SUM(N35:P35)</f>
        <v>0</v>
      </c>
      <c r="N35" s="47">
        <v>0</v>
      </c>
      <c r="O35" s="47">
        <v>0</v>
      </c>
      <c r="P35" s="47">
        <v>0</v>
      </c>
      <c r="Q35" s="47">
        <f>SUM(R35:T35)</f>
        <v>0</v>
      </c>
      <c r="R35" s="47">
        <v>0</v>
      </c>
      <c r="S35" s="47">
        <v>0</v>
      </c>
      <c r="T35" s="47">
        <v>0</v>
      </c>
      <c r="U35" s="36" t="s">
        <v>310</v>
      </c>
    </row>
    <row r="36" spans="1:21" ht="61.5" customHeight="1" x14ac:dyDescent="0.25">
      <c r="A36" s="61" t="s">
        <v>138</v>
      </c>
      <c r="B36" s="64" t="s">
        <v>139</v>
      </c>
      <c r="C36" s="32" t="s">
        <v>205</v>
      </c>
      <c r="D36" s="36" t="s">
        <v>206</v>
      </c>
      <c r="E36" s="29"/>
      <c r="F36" s="29"/>
      <c r="G36" s="30"/>
      <c r="H36" s="30"/>
      <c r="I36" s="58">
        <f>SUM(J36:L42)</f>
        <v>14811000</v>
      </c>
      <c r="J36" s="58">
        <v>12589350</v>
      </c>
      <c r="K36" s="58">
        <v>0</v>
      </c>
      <c r="L36" s="58">
        <v>2221650</v>
      </c>
      <c r="M36" s="70">
        <f>SUM(N36:P42)</f>
        <v>0</v>
      </c>
      <c r="N36" s="70">
        <v>0</v>
      </c>
      <c r="O36" s="70">
        <v>0</v>
      </c>
      <c r="P36" s="70">
        <v>0</v>
      </c>
      <c r="Q36" s="58">
        <f>SUM(R36:T42)</f>
        <v>0</v>
      </c>
      <c r="R36" s="58">
        <v>0</v>
      </c>
      <c r="S36" s="58">
        <v>0</v>
      </c>
      <c r="T36" s="58">
        <v>0</v>
      </c>
      <c r="U36" s="36" t="s">
        <v>310</v>
      </c>
    </row>
    <row r="37" spans="1:21" ht="65.25" customHeight="1" x14ac:dyDescent="0.25">
      <c r="A37" s="62"/>
      <c r="B37" s="65"/>
      <c r="C37" s="32" t="s">
        <v>207</v>
      </c>
      <c r="D37" s="36" t="s">
        <v>76</v>
      </c>
      <c r="E37" s="29"/>
      <c r="F37" s="29"/>
      <c r="G37" s="30"/>
      <c r="H37" s="30"/>
      <c r="I37" s="59"/>
      <c r="J37" s="59"/>
      <c r="K37" s="59"/>
      <c r="L37" s="59"/>
      <c r="M37" s="71"/>
      <c r="N37" s="71"/>
      <c r="O37" s="71"/>
      <c r="P37" s="71"/>
      <c r="Q37" s="59"/>
      <c r="R37" s="59"/>
      <c r="S37" s="59"/>
      <c r="T37" s="59"/>
      <c r="U37" s="36" t="s">
        <v>310</v>
      </c>
    </row>
    <row r="38" spans="1:21" ht="49.5" customHeight="1" x14ac:dyDescent="0.25">
      <c r="A38" s="62"/>
      <c r="B38" s="65"/>
      <c r="C38" s="32" t="s">
        <v>208</v>
      </c>
      <c r="D38" s="36" t="s">
        <v>41</v>
      </c>
      <c r="E38" s="29"/>
      <c r="F38" s="29"/>
      <c r="G38" s="30"/>
      <c r="H38" s="30"/>
      <c r="I38" s="59"/>
      <c r="J38" s="59"/>
      <c r="K38" s="59"/>
      <c r="L38" s="59"/>
      <c r="M38" s="71"/>
      <c r="N38" s="71"/>
      <c r="O38" s="71"/>
      <c r="P38" s="71"/>
      <c r="Q38" s="59"/>
      <c r="R38" s="59"/>
      <c r="S38" s="59"/>
      <c r="T38" s="59"/>
      <c r="U38" s="36" t="s">
        <v>310</v>
      </c>
    </row>
    <row r="39" spans="1:21" ht="52.5" customHeight="1" x14ac:dyDescent="0.25">
      <c r="A39" s="62"/>
      <c r="B39" s="65"/>
      <c r="C39" s="32" t="s">
        <v>219</v>
      </c>
      <c r="D39" s="36" t="s">
        <v>222</v>
      </c>
      <c r="E39" s="29"/>
      <c r="F39" s="29"/>
      <c r="G39" s="30"/>
      <c r="H39" s="30"/>
      <c r="I39" s="59"/>
      <c r="J39" s="59"/>
      <c r="K39" s="59"/>
      <c r="L39" s="59"/>
      <c r="M39" s="71"/>
      <c r="N39" s="71"/>
      <c r="O39" s="71"/>
      <c r="P39" s="71"/>
      <c r="Q39" s="59"/>
      <c r="R39" s="59"/>
      <c r="S39" s="59"/>
      <c r="T39" s="59"/>
      <c r="U39" s="36" t="s">
        <v>310</v>
      </c>
    </row>
    <row r="40" spans="1:21" ht="60" customHeight="1" x14ac:dyDescent="0.25">
      <c r="A40" s="62"/>
      <c r="B40" s="65"/>
      <c r="C40" s="32" t="s">
        <v>212</v>
      </c>
      <c r="D40" s="36" t="s">
        <v>213</v>
      </c>
      <c r="E40" s="29"/>
      <c r="F40" s="29"/>
      <c r="G40" s="30"/>
      <c r="H40" s="30"/>
      <c r="I40" s="59"/>
      <c r="J40" s="59"/>
      <c r="K40" s="59"/>
      <c r="L40" s="59"/>
      <c r="M40" s="71"/>
      <c r="N40" s="71"/>
      <c r="O40" s="71"/>
      <c r="P40" s="71"/>
      <c r="Q40" s="59"/>
      <c r="R40" s="59"/>
      <c r="S40" s="59"/>
      <c r="T40" s="59"/>
      <c r="U40" s="36" t="s">
        <v>310</v>
      </c>
    </row>
    <row r="41" spans="1:21" ht="60" customHeight="1" x14ac:dyDescent="0.25">
      <c r="A41" s="62"/>
      <c r="B41" s="65"/>
      <c r="C41" s="32" t="s">
        <v>214</v>
      </c>
      <c r="D41" s="36" t="s">
        <v>215</v>
      </c>
      <c r="E41" s="29"/>
      <c r="F41" s="29"/>
      <c r="G41" s="30"/>
      <c r="H41" s="30"/>
      <c r="I41" s="59"/>
      <c r="J41" s="59"/>
      <c r="K41" s="59"/>
      <c r="L41" s="59"/>
      <c r="M41" s="71"/>
      <c r="N41" s="71"/>
      <c r="O41" s="71"/>
      <c r="P41" s="71"/>
      <c r="Q41" s="59"/>
      <c r="R41" s="59"/>
      <c r="S41" s="59"/>
      <c r="T41" s="59"/>
      <c r="U41" s="36" t="s">
        <v>310</v>
      </c>
    </row>
    <row r="42" spans="1:21" ht="64.5" customHeight="1" x14ac:dyDescent="0.25">
      <c r="A42" s="63"/>
      <c r="B42" s="66"/>
      <c r="C42" s="33" t="s">
        <v>220</v>
      </c>
      <c r="D42" s="36" t="s">
        <v>221</v>
      </c>
      <c r="E42" s="29"/>
      <c r="F42" s="29"/>
      <c r="G42" s="29"/>
      <c r="H42" s="29"/>
      <c r="I42" s="60"/>
      <c r="J42" s="60"/>
      <c r="K42" s="60"/>
      <c r="L42" s="60"/>
      <c r="M42" s="72"/>
      <c r="N42" s="72"/>
      <c r="O42" s="72"/>
      <c r="P42" s="72"/>
      <c r="Q42" s="60"/>
      <c r="R42" s="60"/>
      <c r="S42" s="60"/>
      <c r="T42" s="60"/>
      <c r="U42" s="36" t="s">
        <v>310</v>
      </c>
    </row>
    <row r="43" spans="1:21" ht="84" x14ac:dyDescent="0.25">
      <c r="A43" s="39" t="s">
        <v>44</v>
      </c>
      <c r="B43" s="40" t="s">
        <v>45</v>
      </c>
      <c r="C43" s="10"/>
      <c r="D43" s="8" t="s">
        <v>47</v>
      </c>
      <c r="E43" s="55" t="s">
        <v>48</v>
      </c>
      <c r="F43" s="55" t="s">
        <v>319</v>
      </c>
      <c r="G43" s="55" t="s">
        <v>288</v>
      </c>
      <c r="H43" s="55" t="s">
        <v>289</v>
      </c>
      <c r="I43" s="38">
        <f>J43+K43+L43</f>
        <v>14736610</v>
      </c>
      <c r="J43" s="38">
        <v>12526118</v>
      </c>
      <c r="K43" s="38">
        <v>0</v>
      </c>
      <c r="L43" s="38">
        <v>2210492</v>
      </c>
      <c r="M43" s="38">
        <f>N43+O43+P43</f>
        <v>0</v>
      </c>
      <c r="N43" s="38">
        <v>0</v>
      </c>
      <c r="O43" s="38">
        <v>0</v>
      </c>
      <c r="P43" s="38">
        <v>0</v>
      </c>
      <c r="Q43" s="38">
        <f>R43+S43+T43</f>
        <v>0</v>
      </c>
      <c r="R43" s="38">
        <v>0</v>
      </c>
      <c r="S43" s="38">
        <v>0</v>
      </c>
      <c r="T43" s="38">
        <v>0</v>
      </c>
      <c r="U43" s="11"/>
    </row>
    <row r="44" spans="1:21" ht="60" x14ac:dyDescent="0.25">
      <c r="A44" s="39" t="s">
        <v>46</v>
      </c>
      <c r="B44" s="40" t="s">
        <v>49</v>
      </c>
      <c r="C44" s="33" t="s">
        <v>160</v>
      </c>
      <c r="D44" s="11" t="s">
        <v>68</v>
      </c>
      <c r="E44" s="33" t="s">
        <v>161</v>
      </c>
      <c r="F44" s="33" t="s">
        <v>147</v>
      </c>
      <c r="G44" s="33" t="s">
        <v>50</v>
      </c>
      <c r="H44" s="33" t="s">
        <v>51</v>
      </c>
      <c r="I44" s="38">
        <f>J44+K44+L44</f>
        <v>14736610</v>
      </c>
      <c r="J44" s="38">
        <v>12526118</v>
      </c>
      <c r="K44" s="38">
        <v>0</v>
      </c>
      <c r="L44" s="38">
        <v>2210492</v>
      </c>
      <c r="M44" s="38">
        <f>N44+O44+P44</f>
        <v>0</v>
      </c>
      <c r="N44" s="38">
        <v>0</v>
      </c>
      <c r="O44" s="38">
        <v>0</v>
      </c>
      <c r="P44" s="38">
        <v>0</v>
      </c>
      <c r="Q44" s="38">
        <f>R44+S44+T44</f>
        <v>0</v>
      </c>
      <c r="R44" s="38">
        <v>0</v>
      </c>
      <c r="S44" s="38">
        <v>0</v>
      </c>
      <c r="T44" s="38">
        <v>0</v>
      </c>
      <c r="U44" s="11"/>
    </row>
    <row r="45" spans="1:21" ht="48" x14ac:dyDescent="0.25">
      <c r="A45" s="61" t="s">
        <v>52</v>
      </c>
      <c r="B45" s="64" t="s">
        <v>135</v>
      </c>
      <c r="C45" s="33" t="s">
        <v>160</v>
      </c>
      <c r="D45" s="11" t="s">
        <v>68</v>
      </c>
      <c r="E45" s="33" t="s">
        <v>161</v>
      </c>
      <c r="F45" s="33" t="s">
        <v>147</v>
      </c>
      <c r="G45" s="33" t="s">
        <v>50</v>
      </c>
      <c r="H45" s="33" t="s">
        <v>51</v>
      </c>
      <c r="I45" s="58">
        <f t="shared" ref="I45" si="0">J45+K45+L45</f>
        <v>14736610</v>
      </c>
      <c r="J45" s="58">
        <v>12526118</v>
      </c>
      <c r="K45" s="58">
        <v>0</v>
      </c>
      <c r="L45" s="58">
        <v>2210492</v>
      </c>
      <c r="M45" s="58">
        <f t="shared" ref="M45" si="1">N45+O45+P45</f>
        <v>0</v>
      </c>
      <c r="N45" s="58">
        <v>0</v>
      </c>
      <c r="O45" s="58">
        <v>0</v>
      </c>
      <c r="P45" s="58">
        <v>0</v>
      </c>
      <c r="Q45" s="58">
        <f t="shared" ref="Q45" si="2">R45+S45+T45</f>
        <v>0</v>
      </c>
      <c r="R45" s="58">
        <v>0</v>
      </c>
      <c r="S45" s="58">
        <v>0</v>
      </c>
      <c r="T45" s="58">
        <v>0</v>
      </c>
      <c r="U45" s="11"/>
    </row>
    <row r="46" spans="1:21" ht="37.5" customHeight="1" x14ac:dyDescent="0.25">
      <c r="A46" s="62"/>
      <c r="B46" s="65"/>
      <c r="C46" s="32" t="s">
        <v>164</v>
      </c>
      <c r="D46" s="7" t="s">
        <v>162</v>
      </c>
      <c r="E46" s="32" t="s">
        <v>147</v>
      </c>
      <c r="F46" s="33" t="s">
        <v>147</v>
      </c>
      <c r="G46" s="32" t="s">
        <v>50</v>
      </c>
      <c r="H46" s="32" t="s">
        <v>163</v>
      </c>
      <c r="I46" s="59"/>
      <c r="J46" s="59"/>
      <c r="K46" s="59"/>
      <c r="L46" s="59"/>
      <c r="M46" s="59"/>
      <c r="N46" s="59"/>
      <c r="O46" s="59"/>
      <c r="P46" s="59"/>
      <c r="Q46" s="59"/>
      <c r="R46" s="59"/>
      <c r="S46" s="59"/>
      <c r="T46" s="59"/>
      <c r="U46" s="11"/>
    </row>
    <row r="47" spans="1:21" ht="36" x14ac:dyDescent="0.25">
      <c r="A47" s="63"/>
      <c r="B47" s="66"/>
      <c r="C47" s="32" t="s">
        <v>165</v>
      </c>
      <c r="D47" s="7" t="s">
        <v>166</v>
      </c>
      <c r="E47" s="32" t="s">
        <v>147</v>
      </c>
      <c r="F47" s="33" t="s">
        <v>147</v>
      </c>
      <c r="G47" s="32" t="s">
        <v>50</v>
      </c>
      <c r="H47" s="32" t="s">
        <v>167</v>
      </c>
      <c r="I47" s="60"/>
      <c r="J47" s="60"/>
      <c r="K47" s="60"/>
      <c r="L47" s="60"/>
      <c r="M47" s="60"/>
      <c r="N47" s="60"/>
      <c r="O47" s="60"/>
      <c r="P47" s="60"/>
      <c r="Q47" s="60"/>
      <c r="R47" s="60"/>
      <c r="S47" s="60"/>
      <c r="T47" s="60"/>
      <c r="U47" s="11"/>
    </row>
    <row r="48" spans="1:21" ht="60" x14ac:dyDescent="0.25">
      <c r="A48" s="73" t="s">
        <v>15</v>
      </c>
      <c r="B48" s="75" t="s">
        <v>53</v>
      </c>
      <c r="C48" s="10"/>
      <c r="D48" s="11" t="s">
        <v>54</v>
      </c>
      <c r="E48" s="55" t="s">
        <v>55</v>
      </c>
      <c r="F48" s="55" t="s">
        <v>272</v>
      </c>
      <c r="G48" s="55" t="s">
        <v>290</v>
      </c>
      <c r="H48" s="55" t="s">
        <v>291</v>
      </c>
      <c r="I48" s="58">
        <f>SUM(J48:L54)</f>
        <v>10946278</v>
      </c>
      <c r="J48" s="58">
        <f>J55+J63</f>
        <v>5863143</v>
      </c>
      <c r="K48" s="67">
        <v>0</v>
      </c>
      <c r="L48" s="58">
        <f>L55+L63</f>
        <v>5083135</v>
      </c>
      <c r="M48" s="58">
        <f>SUM(N48:P54)</f>
        <v>0</v>
      </c>
      <c r="N48" s="58">
        <f>N55+N63</f>
        <v>0</v>
      </c>
      <c r="O48" s="67">
        <v>0</v>
      </c>
      <c r="P48" s="58">
        <f>P55+P63</f>
        <v>0</v>
      </c>
      <c r="Q48" s="58">
        <f>SUM(R48:T54)</f>
        <v>0</v>
      </c>
      <c r="R48" s="58">
        <f>R55+R63</f>
        <v>0</v>
      </c>
      <c r="S48" s="67">
        <v>0</v>
      </c>
      <c r="T48" s="58">
        <f>T55+T63</f>
        <v>0</v>
      </c>
      <c r="U48" s="11"/>
    </row>
    <row r="49" spans="1:21" ht="60" x14ac:dyDescent="0.25">
      <c r="A49" s="77"/>
      <c r="B49" s="78"/>
      <c r="C49" s="10"/>
      <c r="D49" s="36" t="s">
        <v>312</v>
      </c>
      <c r="E49" s="55" t="s">
        <v>313</v>
      </c>
      <c r="F49" s="55" t="s">
        <v>316</v>
      </c>
      <c r="G49" s="55" t="s">
        <v>314</v>
      </c>
      <c r="H49" s="55" t="s">
        <v>315</v>
      </c>
      <c r="I49" s="59"/>
      <c r="J49" s="59"/>
      <c r="K49" s="68"/>
      <c r="L49" s="59"/>
      <c r="M49" s="59"/>
      <c r="N49" s="59"/>
      <c r="O49" s="68"/>
      <c r="P49" s="59"/>
      <c r="Q49" s="59"/>
      <c r="R49" s="59"/>
      <c r="S49" s="68"/>
      <c r="T49" s="59"/>
      <c r="U49" s="11"/>
    </row>
    <row r="50" spans="1:21" ht="60" x14ac:dyDescent="0.25">
      <c r="A50" s="77"/>
      <c r="B50" s="78"/>
      <c r="C50" s="10"/>
      <c r="D50" s="56" t="s">
        <v>61</v>
      </c>
      <c r="E50" s="33" t="s">
        <v>56</v>
      </c>
      <c r="F50" s="33" t="s">
        <v>318</v>
      </c>
      <c r="G50" s="11"/>
      <c r="H50" s="11"/>
      <c r="I50" s="68"/>
      <c r="J50" s="68"/>
      <c r="K50" s="68"/>
      <c r="L50" s="68"/>
      <c r="M50" s="68"/>
      <c r="N50" s="68"/>
      <c r="O50" s="68"/>
      <c r="P50" s="68"/>
      <c r="Q50" s="68"/>
      <c r="R50" s="68"/>
      <c r="S50" s="68"/>
      <c r="T50" s="68"/>
      <c r="U50" s="11" t="s">
        <v>298</v>
      </c>
    </row>
    <row r="51" spans="1:21" ht="60" x14ac:dyDescent="0.25">
      <c r="A51" s="77"/>
      <c r="B51" s="78"/>
      <c r="C51" s="10"/>
      <c r="D51" s="11" t="s">
        <v>62</v>
      </c>
      <c r="E51" s="55" t="s">
        <v>57</v>
      </c>
      <c r="F51" s="55" t="s">
        <v>273</v>
      </c>
      <c r="G51" s="56"/>
      <c r="H51" s="56"/>
      <c r="I51" s="68"/>
      <c r="J51" s="68"/>
      <c r="K51" s="68"/>
      <c r="L51" s="68"/>
      <c r="M51" s="68"/>
      <c r="N51" s="68"/>
      <c r="O51" s="68"/>
      <c r="P51" s="68"/>
      <c r="Q51" s="68"/>
      <c r="R51" s="68"/>
      <c r="S51" s="68"/>
      <c r="T51" s="68"/>
      <c r="U51" s="11" t="s">
        <v>296</v>
      </c>
    </row>
    <row r="52" spans="1:21" ht="36" x14ac:dyDescent="0.25">
      <c r="A52" s="77"/>
      <c r="B52" s="78"/>
      <c r="C52" s="10"/>
      <c r="D52" s="11" t="s">
        <v>63</v>
      </c>
      <c r="E52" s="33" t="s">
        <v>58</v>
      </c>
      <c r="F52" s="55" t="s">
        <v>274</v>
      </c>
      <c r="G52" s="33" t="s">
        <v>292</v>
      </c>
      <c r="H52" s="33" t="s">
        <v>293</v>
      </c>
      <c r="I52" s="68"/>
      <c r="J52" s="68"/>
      <c r="K52" s="68"/>
      <c r="L52" s="68"/>
      <c r="M52" s="68"/>
      <c r="N52" s="68"/>
      <c r="O52" s="68"/>
      <c r="P52" s="68"/>
      <c r="Q52" s="68"/>
      <c r="R52" s="68"/>
      <c r="S52" s="68"/>
      <c r="T52" s="68"/>
      <c r="U52" s="11"/>
    </row>
    <row r="53" spans="1:21" ht="48" x14ac:dyDescent="0.25">
      <c r="A53" s="77"/>
      <c r="B53" s="78"/>
      <c r="C53" s="10"/>
      <c r="D53" s="11" t="s">
        <v>64</v>
      </c>
      <c r="E53" s="33" t="s">
        <v>59</v>
      </c>
      <c r="F53" s="55" t="s">
        <v>275</v>
      </c>
      <c r="G53" s="33" t="s">
        <v>294</v>
      </c>
      <c r="H53" s="33" t="s">
        <v>295</v>
      </c>
      <c r="I53" s="68"/>
      <c r="J53" s="68"/>
      <c r="K53" s="68"/>
      <c r="L53" s="68"/>
      <c r="M53" s="68"/>
      <c r="N53" s="68"/>
      <c r="O53" s="68"/>
      <c r="P53" s="68"/>
      <c r="Q53" s="68"/>
      <c r="R53" s="68"/>
      <c r="S53" s="68"/>
      <c r="T53" s="68"/>
      <c r="U53" s="11"/>
    </row>
    <row r="54" spans="1:21" ht="60" x14ac:dyDescent="0.25">
      <c r="A54" s="74"/>
      <c r="B54" s="76"/>
      <c r="C54" s="10"/>
      <c r="D54" s="11" t="s">
        <v>65</v>
      </c>
      <c r="E54" s="55" t="s">
        <v>60</v>
      </c>
      <c r="F54" s="55" t="s">
        <v>276</v>
      </c>
      <c r="G54" s="56"/>
      <c r="H54" s="56"/>
      <c r="I54" s="69"/>
      <c r="J54" s="69"/>
      <c r="K54" s="69"/>
      <c r="L54" s="69"/>
      <c r="M54" s="69"/>
      <c r="N54" s="69"/>
      <c r="O54" s="69"/>
      <c r="P54" s="69"/>
      <c r="Q54" s="69"/>
      <c r="R54" s="69"/>
      <c r="S54" s="69"/>
      <c r="T54" s="69"/>
      <c r="U54" s="11" t="s">
        <v>298</v>
      </c>
    </row>
    <row r="55" spans="1:21" ht="60" customHeight="1" x14ac:dyDescent="0.25">
      <c r="A55" s="73" t="s">
        <v>66</v>
      </c>
      <c r="B55" s="75" t="s">
        <v>67</v>
      </c>
      <c r="C55" s="33" t="s">
        <v>168</v>
      </c>
      <c r="D55" s="11" t="s">
        <v>69</v>
      </c>
      <c r="E55" s="33" t="s">
        <v>147</v>
      </c>
      <c r="F55" s="33" t="s">
        <v>147</v>
      </c>
      <c r="G55" s="33" t="s">
        <v>50</v>
      </c>
      <c r="H55" s="33" t="s">
        <v>70</v>
      </c>
      <c r="I55" s="58">
        <f>J55+K55+L55</f>
        <v>7937807</v>
      </c>
      <c r="J55" s="58">
        <v>3305943</v>
      </c>
      <c r="K55" s="58">
        <v>0</v>
      </c>
      <c r="L55" s="58">
        <v>4631864</v>
      </c>
      <c r="M55" s="58">
        <f t="shared" ref="M55" si="3">SUM(N55:P55)</f>
        <v>0</v>
      </c>
      <c r="N55" s="58">
        <v>0</v>
      </c>
      <c r="O55" s="58">
        <v>0</v>
      </c>
      <c r="P55" s="58">
        <v>0</v>
      </c>
      <c r="Q55" s="58">
        <f t="shared" ref="Q55" si="4">SUM(R55:T55)</f>
        <v>0</v>
      </c>
      <c r="R55" s="58">
        <v>0</v>
      </c>
      <c r="S55" s="58">
        <v>0</v>
      </c>
      <c r="T55" s="58">
        <v>0</v>
      </c>
      <c r="U55" s="11"/>
    </row>
    <row r="56" spans="1:21" ht="48" x14ac:dyDescent="0.25">
      <c r="A56" s="74"/>
      <c r="B56" s="76"/>
      <c r="C56" s="33" t="s">
        <v>169</v>
      </c>
      <c r="D56" s="11" t="s">
        <v>71</v>
      </c>
      <c r="E56" s="33" t="s">
        <v>147</v>
      </c>
      <c r="F56" s="33" t="s">
        <v>147</v>
      </c>
      <c r="G56" s="33" t="s">
        <v>50</v>
      </c>
      <c r="H56" s="33" t="s">
        <v>72</v>
      </c>
      <c r="I56" s="60"/>
      <c r="J56" s="60"/>
      <c r="K56" s="60"/>
      <c r="L56" s="60"/>
      <c r="M56" s="60"/>
      <c r="N56" s="60"/>
      <c r="O56" s="60"/>
      <c r="P56" s="60"/>
      <c r="Q56" s="60"/>
      <c r="R56" s="60"/>
      <c r="S56" s="60"/>
      <c r="T56" s="60"/>
      <c r="U56" s="11"/>
    </row>
    <row r="57" spans="1:21" ht="48" x14ac:dyDescent="0.25">
      <c r="A57" s="61" t="s">
        <v>78</v>
      </c>
      <c r="B57" s="64" t="s">
        <v>136</v>
      </c>
      <c r="C57" s="33" t="s">
        <v>168</v>
      </c>
      <c r="D57" s="11" t="s">
        <v>69</v>
      </c>
      <c r="E57" s="33" t="s">
        <v>147</v>
      </c>
      <c r="F57" s="33" t="s">
        <v>147</v>
      </c>
      <c r="G57" s="33" t="s">
        <v>50</v>
      </c>
      <c r="H57" s="33" t="s">
        <v>70</v>
      </c>
      <c r="I57" s="58">
        <f>J57+K57+L57</f>
        <v>7937807</v>
      </c>
      <c r="J57" s="58">
        <v>3305943</v>
      </c>
      <c r="K57" s="58">
        <v>0</v>
      </c>
      <c r="L57" s="58">
        <v>4631864</v>
      </c>
      <c r="M57" s="58">
        <f>SUM(N57:P57)</f>
        <v>0</v>
      </c>
      <c r="N57" s="58">
        <v>0</v>
      </c>
      <c r="O57" s="58">
        <v>0</v>
      </c>
      <c r="P57" s="58">
        <v>0</v>
      </c>
      <c r="Q57" s="58">
        <f>SUM(R57:T57)</f>
        <v>0</v>
      </c>
      <c r="R57" s="58">
        <v>0</v>
      </c>
      <c r="S57" s="58">
        <v>0</v>
      </c>
      <c r="T57" s="58">
        <v>0</v>
      </c>
      <c r="U57" s="11"/>
    </row>
    <row r="58" spans="1:21" ht="48" x14ac:dyDescent="0.25">
      <c r="A58" s="62"/>
      <c r="B58" s="65"/>
      <c r="C58" s="33" t="s">
        <v>169</v>
      </c>
      <c r="D58" s="11" t="s">
        <v>71</v>
      </c>
      <c r="E58" s="33" t="s">
        <v>147</v>
      </c>
      <c r="F58" s="33" t="s">
        <v>147</v>
      </c>
      <c r="G58" s="33" t="s">
        <v>50</v>
      </c>
      <c r="H58" s="33" t="s">
        <v>72</v>
      </c>
      <c r="I58" s="59"/>
      <c r="J58" s="59"/>
      <c r="K58" s="59"/>
      <c r="L58" s="59"/>
      <c r="M58" s="59"/>
      <c r="N58" s="59"/>
      <c r="O58" s="59"/>
      <c r="P58" s="59"/>
      <c r="Q58" s="59"/>
      <c r="R58" s="59"/>
      <c r="S58" s="59"/>
      <c r="T58" s="59"/>
      <c r="U58" s="11"/>
    </row>
    <row r="59" spans="1:21" ht="36" x14ac:dyDescent="0.25">
      <c r="A59" s="62"/>
      <c r="B59" s="65"/>
      <c r="C59" s="32" t="s">
        <v>174</v>
      </c>
      <c r="D59" s="7" t="s">
        <v>170</v>
      </c>
      <c r="E59" s="32" t="s">
        <v>147</v>
      </c>
      <c r="F59" s="33" t="s">
        <v>147</v>
      </c>
      <c r="G59" s="32" t="s">
        <v>50</v>
      </c>
      <c r="H59" s="32" t="s">
        <v>171</v>
      </c>
      <c r="I59" s="59"/>
      <c r="J59" s="59"/>
      <c r="K59" s="59"/>
      <c r="L59" s="59"/>
      <c r="M59" s="59"/>
      <c r="N59" s="59"/>
      <c r="O59" s="59"/>
      <c r="P59" s="59"/>
      <c r="Q59" s="59"/>
      <c r="R59" s="59"/>
      <c r="S59" s="59"/>
      <c r="T59" s="59"/>
      <c r="U59" s="11"/>
    </row>
    <row r="60" spans="1:21" ht="48" x14ac:dyDescent="0.25">
      <c r="A60" s="62"/>
      <c r="B60" s="65"/>
      <c r="C60" s="33" t="s">
        <v>172</v>
      </c>
      <c r="D60" s="36" t="s">
        <v>173</v>
      </c>
      <c r="E60" s="32" t="s">
        <v>147</v>
      </c>
      <c r="F60" s="33" t="s">
        <v>147</v>
      </c>
      <c r="G60" s="32" t="s">
        <v>50</v>
      </c>
      <c r="H60" s="32" t="s">
        <v>175</v>
      </c>
      <c r="I60" s="59"/>
      <c r="J60" s="59"/>
      <c r="K60" s="59"/>
      <c r="L60" s="59"/>
      <c r="M60" s="59"/>
      <c r="N60" s="59"/>
      <c r="O60" s="59"/>
      <c r="P60" s="59"/>
      <c r="Q60" s="59"/>
      <c r="R60" s="59"/>
      <c r="S60" s="59"/>
      <c r="T60" s="59"/>
      <c r="U60" s="11"/>
    </row>
    <row r="61" spans="1:21" ht="36" x14ac:dyDescent="0.25">
      <c r="A61" s="62"/>
      <c r="B61" s="65"/>
      <c r="C61" s="33" t="s">
        <v>177</v>
      </c>
      <c r="D61" s="11" t="s">
        <v>176</v>
      </c>
      <c r="E61" s="32" t="s">
        <v>147</v>
      </c>
      <c r="F61" s="33" t="s">
        <v>147</v>
      </c>
      <c r="G61" s="32" t="s">
        <v>50</v>
      </c>
      <c r="H61" s="33" t="s">
        <v>178</v>
      </c>
      <c r="I61" s="59"/>
      <c r="J61" s="59"/>
      <c r="K61" s="59"/>
      <c r="L61" s="59"/>
      <c r="M61" s="59"/>
      <c r="N61" s="59"/>
      <c r="O61" s="59"/>
      <c r="P61" s="59"/>
      <c r="Q61" s="59"/>
      <c r="R61" s="59"/>
      <c r="S61" s="59"/>
      <c r="T61" s="59"/>
      <c r="U61" s="11"/>
    </row>
    <row r="62" spans="1:21" ht="36" x14ac:dyDescent="0.25">
      <c r="A62" s="63"/>
      <c r="B62" s="66"/>
      <c r="C62" s="33" t="s">
        <v>179</v>
      </c>
      <c r="D62" s="11" t="s">
        <v>180</v>
      </c>
      <c r="E62" s="32" t="s">
        <v>147</v>
      </c>
      <c r="F62" s="33" t="s">
        <v>147</v>
      </c>
      <c r="G62" s="32" t="s">
        <v>50</v>
      </c>
      <c r="H62" s="33" t="s">
        <v>181</v>
      </c>
      <c r="I62" s="60"/>
      <c r="J62" s="60"/>
      <c r="K62" s="60"/>
      <c r="L62" s="60"/>
      <c r="M62" s="60"/>
      <c r="N62" s="60"/>
      <c r="O62" s="60"/>
      <c r="P62" s="60"/>
      <c r="Q62" s="60"/>
      <c r="R62" s="60"/>
      <c r="S62" s="60"/>
      <c r="T62" s="60"/>
      <c r="U62" s="11"/>
    </row>
    <row r="63" spans="1:21" ht="36" x14ac:dyDescent="0.25">
      <c r="A63" s="73" t="s">
        <v>73</v>
      </c>
      <c r="B63" s="75" t="s">
        <v>74</v>
      </c>
      <c r="C63" s="32" t="s">
        <v>223</v>
      </c>
      <c r="D63" s="11" t="s">
        <v>75</v>
      </c>
      <c r="E63" s="11"/>
      <c r="F63" s="11"/>
      <c r="G63" s="11"/>
      <c r="H63" s="11"/>
      <c r="I63" s="58">
        <f>SUM(J63:L63)</f>
        <v>3008471</v>
      </c>
      <c r="J63" s="58">
        <v>2557200</v>
      </c>
      <c r="K63" s="58">
        <v>0</v>
      </c>
      <c r="L63" s="58">
        <v>451271</v>
      </c>
      <c r="M63" s="58">
        <f>SUM(N63:P63)</f>
        <v>0</v>
      </c>
      <c r="N63" s="58">
        <v>0</v>
      </c>
      <c r="O63" s="58">
        <v>0</v>
      </c>
      <c r="P63" s="58">
        <v>0</v>
      </c>
      <c r="Q63" s="58">
        <f>SUM(R63:T63)</f>
        <v>0</v>
      </c>
      <c r="R63" s="58">
        <v>0</v>
      </c>
      <c r="S63" s="58">
        <v>0</v>
      </c>
      <c r="T63" s="58">
        <v>0</v>
      </c>
      <c r="U63" s="11" t="s">
        <v>297</v>
      </c>
    </row>
    <row r="64" spans="1:21" ht="36" x14ac:dyDescent="0.25">
      <c r="A64" s="77"/>
      <c r="B64" s="78"/>
      <c r="C64" s="33" t="s">
        <v>228</v>
      </c>
      <c r="D64" s="11" t="s">
        <v>77</v>
      </c>
      <c r="E64" s="11"/>
      <c r="F64" s="11"/>
      <c r="G64" s="11"/>
      <c r="H64" s="11"/>
      <c r="I64" s="59"/>
      <c r="J64" s="59"/>
      <c r="K64" s="59"/>
      <c r="L64" s="59"/>
      <c r="M64" s="59"/>
      <c r="N64" s="59"/>
      <c r="O64" s="59"/>
      <c r="P64" s="59"/>
      <c r="Q64" s="59"/>
      <c r="R64" s="59"/>
      <c r="S64" s="59"/>
      <c r="T64" s="59"/>
      <c r="U64" s="11" t="s">
        <v>297</v>
      </c>
    </row>
    <row r="65" spans="1:21" ht="36" x14ac:dyDescent="0.25">
      <c r="A65" s="61" t="s">
        <v>79</v>
      </c>
      <c r="B65" s="64" t="s">
        <v>137</v>
      </c>
      <c r="C65" s="32" t="s">
        <v>223</v>
      </c>
      <c r="D65" s="34" t="s">
        <v>75</v>
      </c>
      <c r="E65" s="29"/>
      <c r="F65" s="29"/>
      <c r="G65" s="30"/>
      <c r="H65" s="30"/>
      <c r="I65" s="58">
        <f>SUM(J65:L65)</f>
        <v>3008471</v>
      </c>
      <c r="J65" s="58">
        <v>2557200</v>
      </c>
      <c r="K65" s="58">
        <v>0</v>
      </c>
      <c r="L65" s="58">
        <v>451271</v>
      </c>
      <c r="M65" s="58">
        <f>SUM(N65:P65)</f>
        <v>0</v>
      </c>
      <c r="N65" s="58">
        <v>0</v>
      </c>
      <c r="O65" s="58">
        <v>0</v>
      </c>
      <c r="P65" s="58">
        <v>0</v>
      </c>
      <c r="Q65" s="58">
        <f>SUM(R65:T65)</f>
        <v>0</v>
      </c>
      <c r="R65" s="58">
        <v>0</v>
      </c>
      <c r="S65" s="58">
        <v>0</v>
      </c>
      <c r="T65" s="58">
        <v>0</v>
      </c>
      <c r="U65" s="11" t="s">
        <v>297</v>
      </c>
    </row>
    <row r="66" spans="1:21" ht="36" x14ac:dyDescent="0.25">
      <c r="A66" s="62"/>
      <c r="B66" s="65"/>
      <c r="C66" s="32" t="s">
        <v>228</v>
      </c>
      <c r="D66" s="34" t="s">
        <v>77</v>
      </c>
      <c r="E66" s="29"/>
      <c r="F66" s="29"/>
      <c r="G66" s="30"/>
      <c r="H66" s="30"/>
      <c r="I66" s="59"/>
      <c r="J66" s="59"/>
      <c r="K66" s="59"/>
      <c r="L66" s="59"/>
      <c r="M66" s="59"/>
      <c r="N66" s="59"/>
      <c r="O66" s="59"/>
      <c r="P66" s="59"/>
      <c r="Q66" s="59"/>
      <c r="R66" s="59"/>
      <c r="S66" s="59"/>
      <c r="T66" s="59"/>
      <c r="U66" s="11" t="s">
        <v>298</v>
      </c>
    </row>
    <row r="67" spans="1:21" ht="48" x14ac:dyDescent="0.25">
      <c r="A67" s="62"/>
      <c r="B67" s="65"/>
      <c r="C67" s="32" t="s">
        <v>232</v>
      </c>
      <c r="D67" s="34" t="s">
        <v>231</v>
      </c>
      <c r="E67" s="29"/>
      <c r="F67" s="29"/>
      <c r="G67" s="29"/>
      <c r="H67" s="29"/>
      <c r="I67" s="59"/>
      <c r="J67" s="59"/>
      <c r="K67" s="59"/>
      <c r="L67" s="59"/>
      <c r="M67" s="59"/>
      <c r="N67" s="59"/>
      <c r="O67" s="59"/>
      <c r="P67" s="59"/>
      <c r="Q67" s="59"/>
      <c r="R67" s="59"/>
      <c r="S67" s="59"/>
      <c r="T67" s="59"/>
      <c r="U67" s="11" t="s">
        <v>298</v>
      </c>
    </row>
    <row r="68" spans="1:21" ht="36" x14ac:dyDescent="0.25">
      <c r="A68" s="62"/>
      <c r="B68" s="65"/>
      <c r="C68" s="32" t="s">
        <v>224</v>
      </c>
      <c r="D68" s="34" t="s">
        <v>225</v>
      </c>
      <c r="E68" s="29"/>
      <c r="F68" s="29"/>
      <c r="G68" s="29"/>
      <c r="H68" s="29"/>
      <c r="I68" s="59"/>
      <c r="J68" s="59"/>
      <c r="K68" s="59"/>
      <c r="L68" s="59"/>
      <c r="M68" s="59"/>
      <c r="N68" s="59"/>
      <c r="O68" s="59"/>
      <c r="P68" s="59"/>
      <c r="Q68" s="59"/>
      <c r="R68" s="59"/>
      <c r="S68" s="59"/>
      <c r="T68" s="59"/>
      <c r="U68" s="11" t="s">
        <v>297</v>
      </c>
    </row>
    <row r="69" spans="1:21" ht="48" x14ac:dyDescent="0.25">
      <c r="A69" s="62"/>
      <c r="B69" s="65"/>
      <c r="C69" s="32" t="s">
        <v>227</v>
      </c>
      <c r="D69" s="34" t="s">
        <v>226</v>
      </c>
      <c r="E69" s="29"/>
      <c r="F69" s="29"/>
      <c r="G69" s="29"/>
      <c r="H69" s="29"/>
      <c r="I69" s="59"/>
      <c r="J69" s="59"/>
      <c r="K69" s="59"/>
      <c r="L69" s="59"/>
      <c r="M69" s="59"/>
      <c r="N69" s="59"/>
      <c r="O69" s="59"/>
      <c r="P69" s="59"/>
      <c r="Q69" s="59"/>
      <c r="R69" s="59"/>
      <c r="S69" s="59"/>
      <c r="T69" s="59"/>
      <c r="U69" s="11" t="s">
        <v>297</v>
      </c>
    </row>
    <row r="70" spans="1:21" ht="60" x14ac:dyDescent="0.25">
      <c r="A70" s="62"/>
      <c r="B70" s="65"/>
      <c r="C70" s="32" t="s">
        <v>230</v>
      </c>
      <c r="D70" s="34" t="s">
        <v>229</v>
      </c>
      <c r="E70" s="29"/>
      <c r="F70" s="29"/>
      <c r="G70" s="29"/>
      <c r="H70" s="29"/>
      <c r="I70" s="59"/>
      <c r="J70" s="59"/>
      <c r="K70" s="59"/>
      <c r="L70" s="59"/>
      <c r="M70" s="59"/>
      <c r="N70" s="59"/>
      <c r="O70" s="59"/>
      <c r="P70" s="59"/>
      <c r="Q70" s="59"/>
      <c r="R70" s="59"/>
      <c r="S70" s="59"/>
      <c r="T70" s="59"/>
      <c r="U70" s="11" t="s">
        <v>298</v>
      </c>
    </row>
    <row r="71" spans="1:21" ht="44.25" customHeight="1" x14ac:dyDescent="0.25">
      <c r="A71" s="63"/>
      <c r="B71" s="66"/>
      <c r="C71" s="32" t="s">
        <v>234</v>
      </c>
      <c r="D71" s="34" t="s">
        <v>233</v>
      </c>
      <c r="E71" s="29"/>
      <c r="F71" s="29"/>
      <c r="G71" s="29"/>
      <c r="H71" s="29"/>
      <c r="I71" s="60"/>
      <c r="J71" s="60"/>
      <c r="K71" s="60"/>
      <c r="L71" s="60"/>
      <c r="M71" s="60"/>
      <c r="N71" s="60"/>
      <c r="O71" s="60"/>
      <c r="P71" s="60"/>
      <c r="Q71" s="60"/>
      <c r="R71" s="60"/>
      <c r="S71" s="60"/>
      <c r="T71" s="60"/>
      <c r="U71" s="11" t="s">
        <v>298</v>
      </c>
    </row>
    <row r="72" spans="1:21" ht="36" x14ac:dyDescent="0.25">
      <c r="A72" s="73" t="s">
        <v>80</v>
      </c>
      <c r="B72" s="75" t="s">
        <v>81</v>
      </c>
      <c r="C72" s="10"/>
      <c r="D72" s="11" t="s">
        <v>82</v>
      </c>
      <c r="E72" s="55" t="s">
        <v>83</v>
      </c>
      <c r="F72" s="55" t="s">
        <v>277</v>
      </c>
      <c r="G72" s="55" t="s">
        <v>299</v>
      </c>
      <c r="H72" s="55" t="s">
        <v>300</v>
      </c>
      <c r="I72" s="58">
        <f>J72+K72+L72</f>
        <v>5108000</v>
      </c>
      <c r="J72" s="58">
        <v>4341798</v>
      </c>
      <c r="K72" s="58">
        <v>0</v>
      </c>
      <c r="L72" s="58">
        <v>766202</v>
      </c>
      <c r="M72" s="58">
        <f>N72+O72+P72</f>
        <v>0</v>
      </c>
      <c r="N72" s="58">
        <v>0</v>
      </c>
      <c r="O72" s="58">
        <v>0</v>
      </c>
      <c r="P72" s="58">
        <v>0</v>
      </c>
      <c r="Q72" s="58">
        <f>R72+S72+T72</f>
        <v>0</v>
      </c>
      <c r="R72" s="58">
        <v>0</v>
      </c>
      <c r="S72" s="58">
        <v>0</v>
      </c>
      <c r="T72" s="58">
        <v>0</v>
      </c>
      <c r="U72" s="11"/>
    </row>
    <row r="73" spans="1:21" ht="60" x14ac:dyDescent="0.25">
      <c r="A73" s="74"/>
      <c r="B73" s="76"/>
      <c r="C73" s="10"/>
      <c r="D73" s="11" t="s">
        <v>84</v>
      </c>
      <c r="E73" s="33" t="s">
        <v>85</v>
      </c>
      <c r="F73" s="55" t="s">
        <v>278</v>
      </c>
      <c r="G73" s="33" t="s">
        <v>301</v>
      </c>
      <c r="H73" s="33" t="s">
        <v>302</v>
      </c>
      <c r="I73" s="60"/>
      <c r="J73" s="60"/>
      <c r="K73" s="60"/>
      <c r="L73" s="60"/>
      <c r="M73" s="60"/>
      <c r="N73" s="60"/>
      <c r="O73" s="60"/>
      <c r="P73" s="60"/>
      <c r="Q73" s="60"/>
      <c r="R73" s="60"/>
      <c r="S73" s="60"/>
      <c r="T73" s="60"/>
      <c r="U73" s="11"/>
    </row>
    <row r="74" spans="1:21" ht="60" x14ac:dyDescent="0.25">
      <c r="A74" s="73" t="s">
        <v>86</v>
      </c>
      <c r="B74" s="75" t="s">
        <v>87</v>
      </c>
      <c r="C74" s="32" t="s">
        <v>157</v>
      </c>
      <c r="D74" s="11" t="s">
        <v>88</v>
      </c>
      <c r="E74" s="33" t="s">
        <v>282</v>
      </c>
      <c r="F74" s="33" t="s">
        <v>282</v>
      </c>
      <c r="G74" s="33" t="s">
        <v>89</v>
      </c>
      <c r="H74" s="33" t="s">
        <v>90</v>
      </c>
      <c r="I74" s="58">
        <f>J74+K74+L74</f>
        <v>5108000</v>
      </c>
      <c r="J74" s="58">
        <v>4341798</v>
      </c>
      <c r="K74" s="58">
        <v>0</v>
      </c>
      <c r="L74" s="58">
        <v>766202</v>
      </c>
      <c r="M74" s="58">
        <f>N74+P74</f>
        <v>0</v>
      </c>
      <c r="N74" s="58">
        <v>0</v>
      </c>
      <c r="O74" s="58">
        <v>0</v>
      </c>
      <c r="P74" s="58">
        <v>0</v>
      </c>
      <c r="Q74" s="58">
        <f>R74+S74+T74</f>
        <v>0</v>
      </c>
      <c r="R74" s="58">
        <v>0</v>
      </c>
      <c r="S74" s="58">
        <v>0</v>
      </c>
      <c r="T74" s="58">
        <v>0</v>
      </c>
      <c r="U74" s="11"/>
    </row>
    <row r="75" spans="1:21" ht="60" x14ac:dyDescent="0.25">
      <c r="A75" s="77"/>
      <c r="B75" s="78"/>
      <c r="C75" s="32" t="s">
        <v>158</v>
      </c>
      <c r="D75" s="11" t="s">
        <v>91</v>
      </c>
      <c r="E75" s="33" t="s">
        <v>283</v>
      </c>
      <c r="F75" s="33" t="s">
        <v>283</v>
      </c>
      <c r="G75" s="33" t="s">
        <v>92</v>
      </c>
      <c r="H75" s="33" t="s">
        <v>93</v>
      </c>
      <c r="I75" s="59"/>
      <c r="J75" s="59"/>
      <c r="K75" s="59"/>
      <c r="L75" s="59"/>
      <c r="M75" s="59"/>
      <c r="N75" s="59"/>
      <c r="O75" s="59"/>
      <c r="P75" s="59"/>
      <c r="Q75" s="59"/>
      <c r="R75" s="59"/>
      <c r="S75" s="59"/>
      <c r="T75" s="59"/>
      <c r="U75" s="11"/>
    </row>
    <row r="76" spans="1:21" ht="84" x14ac:dyDescent="0.25">
      <c r="A76" s="74"/>
      <c r="B76" s="76"/>
      <c r="C76" s="32" t="s">
        <v>159</v>
      </c>
      <c r="D76" s="11" t="s">
        <v>94</v>
      </c>
      <c r="E76" s="33" t="s">
        <v>284</v>
      </c>
      <c r="F76" s="33" t="s">
        <v>284</v>
      </c>
      <c r="G76" s="33" t="s">
        <v>95</v>
      </c>
      <c r="H76" s="33" t="s">
        <v>96</v>
      </c>
      <c r="I76" s="60"/>
      <c r="J76" s="60"/>
      <c r="K76" s="60"/>
      <c r="L76" s="60"/>
      <c r="M76" s="60"/>
      <c r="N76" s="60"/>
      <c r="O76" s="60"/>
      <c r="P76" s="60"/>
      <c r="Q76" s="60"/>
      <c r="R76" s="60"/>
      <c r="S76" s="60"/>
      <c r="T76" s="60"/>
      <c r="U76" s="11"/>
    </row>
    <row r="77" spans="1:21" ht="60" x14ac:dyDescent="0.25">
      <c r="A77" s="61" t="s">
        <v>97</v>
      </c>
      <c r="B77" s="64" t="s">
        <v>128</v>
      </c>
      <c r="C77" s="32" t="s">
        <v>157</v>
      </c>
      <c r="D77" s="11" t="s">
        <v>88</v>
      </c>
      <c r="E77" s="33" t="s">
        <v>282</v>
      </c>
      <c r="F77" s="33" t="s">
        <v>282</v>
      </c>
      <c r="G77" s="33" t="s">
        <v>89</v>
      </c>
      <c r="H77" s="33" t="s">
        <v>90</v>
      </c>
      <c r="I77" s="58">
        <f>J77+K77+L77</f>
        <v>5108000</v>
      </c>
      <c r="J77" s="58">
        <v>4341798</v>
      </c>
      <c r="K77" s="58">
        <v>0</v>
      </c>
      <c r="L77" s="58">
        <v>766202</v>
      </c>
      <c r="M77" s="58">
        <f>N77+O77+P77</f>
        <v>0</v>
      </c>
      <c r="N77" s="58">
        <v>0</v>
      </c>
      <c r="O77" s="58">
        <v>0</v>
      </c>
      <c r="P77" s="58">
        <v>0</v>
      </c>
      <c r="Q77" s="58">
        <f>R77+S77+T77</f>
        <v>0</v>
      </c>
      <c r="R77" s="58">
        <v>0</v>
      </c>
      <c r="S77" s="58">
        <v>0</v>
      </c>
      <c r="T77" s="58">
        <v>0</v>
      </c>
      <c r="U77" s="11"/>
    </row>
    <row r="78" spans="1:21" ht="60" x14ac:dyDescent="0.25">
      <c r="A78" s="62"/>
      <c r="B78" s="65"/>
      <c r="C78" s="32" t="s">
        <v>158</v>
      </c>
      <c r="D78" s="11" t="s">
        <v>91</v>
      </c>
      <c r="E78" s="33" t="s">
        <v>283</v>
      </c>
      <c r="F78" s="33" t="s">
        <v>283</v>
      </c>
      <c r="G78" s="33" t="s">
        <v>92</v>
      </c>
      <c r="H78" s="33" t="s">
        <v>93</v>
      </c>
      <c r="I78" s="59"/>
      <c r="J78" s="59"/>
      <c r="K78" s="59"/>
      <c r="L78" s="59"/>
      <c r="M78" s="59"/>
      <c r="N78" s="59"/>
      <c r="O78" s="59"/>
      <c r="P78" s="59"/>
      <c r="Q78" s="59"/>
      <c r="R78" s="59"/>
      <c r="S78" s="59"/>
      <c r="T78" s="59"/>
      <c r="U78" s="11"/>
    </row>
    <row r="79" spans="1:21" ht="84" x14ac:dyDescent="0.25">
      <c r="A79" s="62"/>
      <c r="B79" s="65"/>
      <c r="C79" s="32" t="s">
        <v>159</v>
      </c>
      <c r="D79" s="11" t="s">
        <v>94</v>
      </c>
      <c r="E79" s="33" t="s">
        <v>284</v>
      </c>
      <c r="F79" s="33" t="s">
        <v>284</v>
      </c>
      <c r="G79" s="33" t="s">
        <v>95</v>
      </c>
      <c r="H79" s="33" t="s">
        <v>96</v>
      </c>
      <c r="I79" s="59"/>
      <c r="J79" s="59"/>
      <c r="K79" s="59"/>
      <c r="L79" s="59"/>
      <c r="M79" s="59"/>
      <c r="N79" s="59"/>
      <c r="O79" s="59"/>
      <c r="P79" s="59"/>
      <c r="Q79" s="59"/>
      <c r="R79" s="59"/>
      <c r="S79" s="59"/>
      <c r="T79" s="59"/>
      <c r="U79" s="11"/>
    </row>
    <row r="80" spans="1:21" ht="48" x14ac:dyDescent="0.25">
      <c r="A80" s="62"/>
      <c r="B80" s="65"/>
      <c r="C80" s="32" t="s">
        <v>140</v>
      </c>
      <c r="D80" s="11" t="s">
        <v>141</v>
      </c>
      <c r="E80" s="33" t="s">
        <v>143</v>
      </c>
      <c r="F80" s="33" t="s">
        <v>143</v>
      </c>
      <c r="G80" s="33" t="s">
        <v>144</v>
      </c>
      <c r="H80" s="33" t="s">
        <v>142</v>
      </c>
      <c r="I80" s="59"/>
      <c r="J80" s="59"/>
      <c r="K80" s="59"/>
      <c r="L80" s="59"/>
      <c r="M80" s="59"/>
      <c r="N80" s="59"/>
      <c r="O80" s="59"/>
      <c r="P80" s="59"/>
      <c r="Q80" s="59"/>
      <c r="R80" s="59"/>
      <c r="S80" s="59"/>
      <c r="T80" s="59"/>
      <c r="U80" s="11"/>
    </row>
    <row r="81" spans="1:21" ht="72" x14ac:dyDescent="0.25">
      <c r="A81" s="62"/>
      <c r="B81" s="65"/>
      <c r="C81" s="32" t="s">
        <v>148</v>
      </c>
      <c r="D81" s="11" t="s">
        <v>145</v>
      </c>
      <c r="E81" s="33" t="s">
        <v>147</v>
      </c>
      <c r="F81" s="33" t="s">
        <v>147</v>
      </c>
      <c r="G81" s="33" t="s">
        <v>50</v>
      </c>
      <c r="H81" s="33" t="s">
        <v>146</v>
      </c>
      <c r="I81" s="59"/>
      <c r="J81" s="59"/>
      <c r="K81" s="59"/>
      <c r="L81" s="59"/>
      <c r="M81" s="59"/>
      <c r="N81" s="59"/>
      <c r="O81" s="59"/>
      <c r="P81" s="59"/>
      <c r="Q81" s="59"/>
      <c r="R81" s="59"/>
      <c r="S81" s="59"/>
      <c r="T81" s="59"/>
      <c r="U81" s="11"/>
    </row>
    <row r="82" spans="1:21" ht="60" x14ac:dyDescent="0.25">
      <c r="A82" s="62"/>
      <c r="B82" s="65"/>
      <c r="C82" s="37" t="s">
        <v>149</v>
      </c>
      <c r="D82" s="11" t="s">
        <v>153</v>
      </c>
      <c r="E82" s="33" t="s">
        <v>152</v>
      </c>
      <c r="F82" s="33" t="s">
        <v>152</v>
      </c>
      <c r="G82" s="33" t="s">
        <v>151</v>
      </c>
      <c r="H82" s="33" t="s">
        <v>150</v>
      </c>
      <c r="I82" s="59"/>
      <c r="J82" s="59"/>
      <c r="K82" s="59"/>
      <c r="L82" s="59"/>
      <c r="M82" s="59"/>
      <c r="N82" s="59"/>
      <c r="O82" s="59"/>
      <c r="P82" s="59"/>
      <c r="Q82" s="59"/>
      <c r="R82" s="59"/>
      <c r="S82" s="59"/>
      <c r="T82" s="59"/>
      <c r="U82" s="11"/>
    </row>
    <row r="83" spans="1:21" ht="36" x14ac:dyDescent="0.25">
      <c r="A83" s="63"/>
      <c r="B83" s="66"/>
      <c r="C83" s="33" t="s">
        <v>155</v>
      </c>
      <c r="D83" s="36" t="s">
        <v>154</v>
      </c>
      <c r="E83" s="32" t="s">
        <v>147</v>
      </c>
      <c r="F83" s="32" t="s">
        <v>147</v>
      </c>
      <c r="G83" s="32" t="s">
        <v>50</v>
      </c>
      <c r="H83" s="32" t="s">
        <v>156</v>
      </c>
      <c r="I83" s="60"/>
      <c r="J83" s="60"/>
      <c r="K83" s="60"/>
      <c r="L83" s="60"/>
      <c r="M83" s="60"/>
      <c r="N83" s="60"/>
      <c r="O83" s="60"/>
      <c r="P83" s="60"/>
      <c r="Q83" s="60"/>
      <c r="R83" s="60"/>
      <c r="S83" s="60"/>
      <c r="T83" s="60"/>
      <c r="U83" s="11"/>
    </row>
    <row r="84" spans="1:21" ht="72" x14ac:dyDescent="0.25">
      <c r="A84" s="73" t="s">
        <v>98</v>
      </c>
      <c r="B84" s="75" t="s">
        <v>99</v>
      </c>
      <c r="C84" s="10"/>
      <c r="D84" s="11" t="s">
        <v>100</v>
      </c>
      <c r="E84" s="55" t="s">
        <v>101</v>
      </c>
      <c r="F84" s="55"/>
      <c r="G84" s="55" t="s">
        <v>303</v>
      </c>
      <c r="H84" s="55" t="s">
        <v>304</v>
      </c>
      <c r="I84" s="58">
        <f>SUM(J84:L87)</f>
        <v>22584747</v>
      </c>
      <c r="J84" s="58">
        <f>J88+J97+J100+J106</f>
        <v>17501434</v>
      </c>
      <c r="K84" s="67">
        <v>0</v>
      </c>
      <c r="L84" s="58">
        <f>L88+L97+L100+L106</f>
        <v>5083313</v>
      </c>
      <c r="M84" s="58">
        <f>SUM(N84:P87)</f>
        <v>0</v>
      </c>
      <c r="N84" s="58">
        <f>N88+N97+N100+N106</f>
        <v>0</v>
      </c>
      <c r="O84" s="67">
        <v>0</v>
      </c>
      <c r="P84" s="58">
        <f>P88+P97+P100+P106</f>
        <v>0</v>
      </c>
      <c r="Q84" s="58">
        <f>SUM(R84:T87)</f>
        <v>0</v>
      </c>
      <c r="R84" s="58">
        <f>R88+R97+R100+R106</f>
        <v>0</v>
      </c>
      <c r="S84" s="67">
        <v>0</v>
      </c>
      <c r="T84" s="58">
        <f>T88+T97+T100+T106</f>
        <v>0</v>
      </c>
      <c r="U84" s="11"/>
    </row>
    <row r="85" spans="1:21" ht="48" x14ac:dyDescent="0.25">
      <c r="A85" s="77"/>
      <c r="B85" s="78"/>
      <c r="C85" s="10"/>
      <c r="D85" s="11" t="s">
        <v>102</v>
      </c>
      <c r="E85" s="55" t="s">
        <v>103</v>
      </c>
      <c r="F85" s="55" t="s">
        <v>279</v>
      </c>
      <c r="G85" s="55" t="s">
        <v>305</v>
      </c>
      <c r="H85" s="55" t="s">
        <v>306</v>
      </c>
      <c r="I85" s="68"/>
      <c r="J85" s="68"/>
      <c r="K85" s="68"/>
      <c r="L85" s="68"/>
      <c r="M85" s="68"/>
      <c r="N85" s="68"/>
      <c r="O85" s="68"/>
      <c r="P85" s="68"/>
      <c r="Q85" s="68"/>
      <c r="R85" s="68"/>
      <c r="S85" s="68"/>
      <c r="T85" s="68"/>
      <c r="U85" s="11"/>
    </row>
    <row r="86" spans="1:21" ht="60" x14ac:dyDescent="0.25">
      <c r="A86" s="77"/>
      <c r="B86" s="78"/>
      <c r="C86" s="10"/>
      <c r="D86" s="11" t="s">
        <v>104</v>
      </c>
      <c r="E86" s="55" t="s">
        <v>105</v>
      </c>
      <c r="F86" s="55" t="s">
        <v>280</v>
      </c>
      <c r="G86" s="55" t="s">
        <v>307</v>
      </c>
      <c r="H86" s="55" t="s">
        <v>308</v>
      </c>
      <c r="I86" s="68"/>
      <c r="J86" s="68"/>
      <c r="K86" s="68"/>
      <c r="L86" s="68"/>
      <c r="M86" s="68"/>
      <c r="N86" s="68"/>
      <c r="O86" s="68"/>
      <c r="P86" s="68"/>
      <c r="Q86" s="68"/>
      <c r="R86" s="68"/>
      <c r="S86" s="68"/>
      <c r="T86" s="68"/>
      <c r="U86" s="11"/>
    </row>
    <row r="87" spans="1:21" ht="48" x14ac:dyDescent="0.25">
      <c r="A87" s="74"/>
      <c r="B87" s="76"/>
      <c r="C87" s="10"/>
      <c r="D87" s="11" t="s">
        <v>106</v>
      </c>
      <c r="E87" s="33" t="s">
        <v>107</v>
      </c>
      <c r="F87" s="33" t="s">
        <v>281</v>
      </c>
      <c r="G87" s="56"/>
      <c r="H87" s="56"/>
      <c r="I87" s="69"/>
      <c r="J87" s="69"/>
      <c r="K87" s="69"/>
      <c r="L87" s="69"/>
      <c r="M87" s="69"/>
      <c r="N87" s="69"/>
      <c r="O87" s="69"/>
      <c r="P87" s="69"/>
      <c r="Q87" s="69"/>
      <c r="R87" s="69"/>
      <c r="S87" s="69"/>
      <c r="T87" s="69"/>
      <c r="U87" s="11" t="s">
        <v>309</v>
      </c>
    </row>
    <row r="88" spans="1:21" ht="78.75" customHeight="1" x14ac:dyDescent="0.25">
      <c r="A88" s="73" t="s">
        <v>108</v>
      </c>
      <c r="B88" s="75" t="s">
        <v>109</v>
      </c>
      <c r="C88" s="33" t="s">
        <v>194</v>
      </c>
      <c r="D88" s="11" t="s">
        <v>110</v>
      </c>
      <c r="E88" s="33" t="s">
        <v>147</v>
      </c>
      <c r="F88" s="33" t="s">
        <v>147</v>
      </c>
      <c r="G88" s="33" t="s">
        <v>50</v>
      </c>
      <c r="H88" s="33" t="s">
        <v>111</v>
      </c>
      <c r="I88" s="58">
        <f>SUM(J88:L88)</f>
        <v>13456343</v>
      </c>
      <c r="J88" s="58">
        <v>9742293</v>
      </c>
      <c r="K88" s="58">
        <v>0</v>
      </c>
      <c r="L88" s="58">
        <v>3714050</v>
      </c>
      <c r="M88" s="58">
        <f>SUM(N88:P88)</f>
        <v>0</v>
      </c>
      <c r="N88" s="58">
        <v>0</v>
      </c>
      <c r="O88" s="58">
        <v>0</v>
      </c>
      <c r="P88" s="58">
        <v>0</v>
      </c>
      <c r="Q88" s="58">
        <f>SUM(R88:T88)</f>
        <v>0</v>
      </c>
      <c r="R88" s="58">
        <v>0</v>
      </c>
      <c r="S88" s="58">
        <v>0</v>
      </c>
      <c r="T88" s="58">
        <v>0</v>
      </c>
      <c r="U88" s="11"/>
    </row>
    <row r="89" spans="1:21" ht="87" customHeight="1" x14ac:dyDescent="0.25">
      <c r="A89" s="77"/>
      <c r="B89" s="78"/>
      <c r="C89" s="33" t="s">
        <v>195</v>
      </c>
      <c r="D89" s="11" t="s">
        <v>112</v>
      </c>
      <c r="E89" s="33" t="s">
        <v>147</v>
      </c>
      <c r="F89" s="33" t="s">
        <v>147</v>
      </c>
      <c r="G89" s="33" t="s">
        <v>50</v>
      </c>
      <c r="H89" s="33" t="s">
        <v>113</v>
      </c>
      <c r="I89" s="59"/>
      <c r="J89" s="59"/>
      <c r="K89" s="59"/>
      <c r="L89" s="59"/>
      <c r="M89" s="59"/>
      <c r="N89" s="59"/>
      <c r="O89" s="59"/>
      <c r="P89" s="59"/>
      <c r="Q89" s="59"/>
      <c r="R89" s="59"/>
      <c r="S89" s="59"/>
      <c r="T89" s="59"/>
      <c r="U89" s="11"/>
    </row>
    <row r="90" spans="1:21" ht="63.75" customHeight="1" x14ac:dyDescent="0.25">
      <c r="A90" s="74"/>
      <c r="B90" s="76"/>
      <c r="C90" s="33" t="s">
        <v>196</v>
      </c>
      <c r="D90" s="11" t="s">
        <v>114</v>
      </c>
      <c r="E90" s="33" t="s">
        <v>147</v>
      </c>
      <c r="F90" s="33" t="s">
        <v>147</v>
      </c>
      <c r="G90" s="33" t="s">
        <v>50</v>
      </c>
      <c r="H90" s="33" t="s">
        <v>115</v>
      </c>
      <c r="I90" s="60"/>
      <c r="J90" s="60"/>
      <c r="K90" s="60"/>
      <c r="L90" s="60"/>
      <c r="M90" s="60"/>
      <c r="N90" s="60"/>
      <c r="O90" s="60"/>
      <c r="P90" s="60"/>
      <c r="Q90" s="60"/>
      <c r="R90" s="60"/>
      <c r="S90" s="60"/>
      <c r="T90" s="60"/>
      <c r="U90" s="11"/>
    </row>
    <row r="91" spans="1:21" ht="58.5" customHeight="1" x14ac:dyDescent="0.25">
      <c r="A91" s="61" t="s">
        <v>182</v>
      </c>
      <c r="B91" s="64" t="s">
        <v>129</v>
      </c>
      <c r="C91" s="33" t="s">
        <v>194</v>
      </c>
      <c r="D91" s="11" t="s">
        <v>110</v>
      </c>
      <c r="E91" s="33" t="s">
        <v>147</v>
      </c>
      <c r="F91" s="33" t="s">
        <v>147</v>
      </c>
      <c r="G91" s="33" t="s">
        <v>50</v>
      </c>
      <c r="H91" s="33" t="s">
        <v>111</v>
      </c>
      <c r="I91" s="58">
        <f>SUM(J91:L91)</f>
        <v>13456343</v>
      </c>
      <c r="J91" s="58">
        <v>9742293</v>
      </c>
      <c r="K91" s="58">
        <v>0</v>
      </c>
      <c r="L91" s="58">
        <v>3714050</v>
      </c>
      <c r="M91" s="58">
        <f>SUM(N91:P91)</f>
        <v>0</v>
      </c>
      <c r="N91" s="58">
        <v>0</v>
      </c>
      <c r="O91" s="58">
        <v>0</v>
      </c>
      <c r="P91" s="58">
        <v>0</v>
      </c>
      <c r="Q91" s="58">
        <f>SUM(R91:T91)</f>
        <v>0</v>
      </c>
      <c r="R91" s="58">
        <v>0</v>
      </c>
      <c r="S91" s="58">
        <v>0</v>
      </c>
      <c r="T91" s="58">
        <v>0</v>
      </c>
      <c r="U91" s="11"/>
    </row>
    <row r="92" spans="1:21" ht="58.5" customHeight="1" x14ac:dyDescent="0.25">
      <c r="A92" s="62"/>
      <c r="B92" s="65"/>
      <c r="C92" s="33" t="s">
        <v>195</v>
      </c>
      <c r="D92" s="11" t="s">
        <v>112</v>
      </c>
      <c r="E92" s="33" t="s">
        <v>147</v>
      </c>
      <c r="F92" s="33" t="s">
        <v>147</v>
      </c>
      <c r="G92" s="33" t="s">
        <v>50</v>
      </c>
      <c r="H92" s="33" t="s">
        <v>113</v>
      </c>
      <c r="I92" s="59"/>
      <c r="J92" s="59"/>
      <c r="K92" s="59"/>
      <c r="L92" s="59"/>
      <c r="M92" s="59"/>
      <c r="N92" s="59"/>
      <c r="O92" s="59"/>
      <c r="P92" s="59"/>
      <c r="Q92" s="59"/>
      <c r="R92" s="59"/>
      <c r="S92" s="59"/>
      <c r="T92" s="59"/>
      <c r="U92" s="11"/>
    </row>
    <row r="93" spans="1:21" ht="58.5" customHeight="1" x14ac:dyDescent="0.25">
      <c r="A93" s="62"/>
      <c r="B93" s="65"/>
      <c r="C93" s="33" t="s">
        <v>196</v>
      </c>
      <c r="D93" s="11" t="s">
        <v>114</v>
      </c>
      <c r="E93" s="33" t="s">
        <v>147</v>
      </c>
      <c r="F93" s="33" t="s">
        <v>147</v>
      </c>
      <c r="G93" s="33" t="s">
        <v>50</v>
      </c>
      <c r="H93" s="33" t="s">
        <v>115</v>
      </c>
      <c r="I93" s="59"/>
      <c r="J93" s="59"/>
      <c r="K93" s="59"/>
      <c r="L93" s="59"/>
      <c r="M93" s="59"/>
      <c r="N93" s="59"/>
      <c r="O93" s="59"/>
      <c r="P93" s="59"/>
      <c r="Q93" s="59"/>
      <c r="R93" s="59"/>
      <c r="S93" s="59"/>
      <c r="T93" s="59"/>
      <c r="U93" s="11"/>
    </row>
    <row r="94" spans="1:21" ht="63.75" customHeight="1" x14ac:dyDescent="0.25">
      <c r="A94" s="62"/>
      <c r="B94" s="65"/>
      <c r="C94" s="33" t="s">
        <v>202</v>
      </c>
      <c r="D94" s="36" t="s">
        <v>197</v>
      </c>
      <c r="E94" s="33" t="s">
        <v>147</v>
      </c>
      <c r="F94" s="33" t="s">
        <v>147</v>
      </c>
      <c r="G94" s="33" t="s">
        <v>50</v>
      </c>
      <c r="H94" s="33" t="s">
        <v>111</v>
      </c>
      <c r="I94" s="59"/>
      <c r="J94" s="59"/>
      <c r="K94" s="59"/>
      <c r="L94" s="59"/>
      <c r="M94" s="59"/>
      <c r="N94" s="59"/>
      <c r="O94" s="59"/>
      <c r="P94" s="59"/>
      <c r="Q94" s="59"/>
      <c r="R94" s="59"/>
      <c r="S94" s="59"/>
      <c r="T94" s="59"/>
      <c r="U94" s="11"/>
    </row>
    <row r="95" spans="1:21" ht="71.25" customHeight="1" x14ac:dyDescent="0.25">
      <c r="A95" s="62"/>
      <c r="B95" s="65"/>
      <c r="C95" s="33" t="s">
        <v>201</v>
      </c>
      <c r="D95" s="11" t="s">
        <v>198</v>
      </c>
      <c r="E95" s="33" t="s">
        <v>147</v>
      </c>
      <c r="F95" s="33" t="s">
        <v>147</v>
      </c>
      <c r="G95" s="33" t="s">
        <v>50</v>
      </c>
      <c r="H95" s="33" t="s">
        <v>199</v>
      </c>
      <c r="I95" s="59"/>
      <c r="J95" s="59"/>
      <c r="K95" s="59"/>
      <c r="L95" s="59"/>
      <c r="M95" s="59"/>
      <c r="N95" s="59"/>
      <c r="O95" s="59"/>
      <c r="P95" s="59"/>
      <c r="Q95" s="59"/>
      <c r="R95" s="59"/>
      <c r="S95" s="59"/>
      <c r="T95" s="59"/>
      <c r="U95" s="11"/>
    </row>
    <row r="96" spans="1:21" ht="58.5" customHeight="1" x14ac:dyDescent="0.25">
      <c r="A96" s="63"/>
      <c r="B96" s="66"/>
      <c r="C96" s="33" t="s">
        <v>200</v>
      </c>
      <c r="D96" s="11" t="s">
        <v>203</v>
      </c>
      <c r="E96" s="33" t="s">
        <v>147</v>
      </c>
      <c r="F96" s="33" t="s">
        <v>147</v>
      </c>
      <c r="G96" s="33" t="s">
        <v>50</v>
      </c>
      <c r="H96" s="33" t="s">
        <v>204</v>
      </c>
      <c r="I96" s="60"/>
      <c r="J96" s="60"/>
      <c r="K96" s="60"/>
      <c r="L96" s="60"/>
      <c r="M96" s="60"/>
      <c r="N96" s="60"/>
      <c r="O96" s="60"/>
      <c r="P96" s="60"/>
      <c r="Q96" s="60"/>
      <c r="R96" s="60"/>
      <c r="S96" s="60"/>
      <c r="T96" s="60"/>
      <c r="U96" s="11"/>
    </row>
    <row r="97" spans="1:22" ht="48" x14ac:dyDescent="0.25">
      <c r="A97" s="39" t="s">
        <v>116</v>
      </c>
      <c r="B97" s="40" t="s">
        <v>122</v>
      </c>
      <c r="C97" s="32" t="s">
        <v>193</v>
      </c>
      <c r="D97" s="11" t="s">
        <v>117</v>
      </c>
      <c r="E97" s="33" t="s">
        <v>147</v>
      </c>
      <c r="F97" s="33" t="s">
        <v>147</v>
      </c>
      <c r="G97" s="33" t="s">
        <v>50</v>
      </c>
      <c r="H97" s="33" t="s">
        <v>118</v>
      </c>
      <c r="I97" s="38">
        <f>SUM(J97:L97)</f>
        <v>6126024</v>
      </c>
      <c r="J97" s="38">
        <v>5207119</v>
      </c>
      <c r="K97" s="38">
        <v>0</v>
      </c>
      <c r="L97" s="38">
        <v>918905</v>
      </c>
      <c r="M97" s="38">
        <f>SUM(N97:P97)</f>
        <v>0</v>
      </c>
      <c r="N97" s="38">
        <v>0</v>
      </c>
      <c r="O97" s="38">
        <v>0</v>
      </c>
      <c r="P97" s="38">
        <v>0</v>
      </c>
      <c r="Q97" s="38">
        <f>SUM(R97:T97)</f>
        <v>0</v>
      </c>
      <c r="R97" s="38">
        <v>0</v>
      </c>
      <c r="S97" s="38">
        <v>0</v>
      </c>
      <c r="T97" s="38">
        <v>0</v>
      </c>
      <c r="U97" s="11"/>
    </row>
    <row r="98" spans="1:22" ht="48" x14ac:dyDescent="0.25">
      <c r="A98" s="61" t="s">
        <v>131</v>
      </c>
      <c r="B98" s="64" t="s">
        <v>129</v>
      </c>
      <c r="C98" s="32" t="s">
        <v>193</v>
      </c>
      <c r="D98" s="11" t="s">
        <v>117</v>
      </c>
      <c r="E98" s="33" t="s">
        <v>147</v>
      </c>
      <c r="F98" s="33" t="s">
        <v>147</v>
      </c>
      <c r="G98" s="33" t="s">
        <v>50</v>
      </c>
      <c r="H98" s="33" t="s">
        <v>118</v>
      </c>
      <c r="I98" s="58">
        <f>SUM(J98:L98)</f>
        <v>6126024</v>
      </c>
      <c r="J98" s="58">
        <v>5207119</v>
      </c>
      <c r="K98" s="58">
        <v>0</v>
      </c>
      <c r="L98" s="58">
        <v>918905</v>
      </c>
      <c r="M98" s="58">
        <f>SUM(N98:P98)</f>
        <v>0</v>
      </c>
      <c r="N98" s="58">
        <v>0</v>
      </c>
      <c r="O98" s="58">
        <v>0</v>
      </c>
      <c r="P98" s="58">
        <v>0</v>
      </c>
      <c r="Q98" s="58">
        <f>SUM(R98:T98)</f>
        <v>0</v>
      </c>
      <c r="R98" s="58">
        <v>0</v>
      </c>
      <c r="S98" s="58">
        <v>0</v>
      </c>
      <c r="T98" s="58">
        <v>0</v>
      </c>
      <c r="U98" s="11"/>
      <c r="V98" s="48"/>
    </row>
    <row r="99" spans="1:22" ht="36" x14ac:dyDescent="0.25">
      <c r="A99" s="63"/>
      <c r="B99" s="66"/>
      <c r="C99" s="32" t="s">
        <v>191</v>
      </c>
      <c r="D99" s="7" t="s">
        <v>192</v>
      </c>
      <c r="E99" s="33" t="s">
        <v>147</v>
      </c>
      <c r="F99" s="33" t="s">
        <v>147</v>
      </c>
      <c r="G99" s="33" t="s">
        <v>50</v>
      </c>
      <c r="H99" s="32" t="s">
        <v>118</v>
      </c>
      <c r="I99" s="60"/>
      <c r="J99" s="60"/>
      <c r="K99" s="60"/>
      <c r="L99" s="60"/>
      <c r="M99" s="60"/>
      <c r="N99" s="60"/>
      <c r="O99" s="60"/>
      <c r="P99" s="60"/>
      <c r="Q99" s="60"/>
      <c r="R99" s="60"/>
      <c r="S99" s="60"/>
      <c r="T99" s="60"/>
      <c r="U99" s="11"/>
    </row>
    <row r="100" spans="1:22" ht="60" x14ac:dyDescent="0.25">
      <c r="A100" s="73" t="s">
        <v>119</v>
      </c>
      <c r="B100" s="75" t="s">
        <v>123</v>
      </c>
      <c r="C100" s="33" t="s">
        <v>183</v>
      </c>
      <c r="D100" s="11" t="s">
        <v>120</v>
      </c>
      <c r="E100" s="33" t="s">
        <v>147</v>
      </c>
      <c r="F100" s="33" t="s">
        <v>147</v>
      </c>
      <c r="G100" s="33" t="s">
        <v>50</v>
      </c>
      <c r="H100" s="33" t="s">
        <v>121</v>
      </c>
      <c r="I100" s="58">
        <f>SUM(J100:L100)</f>
        <v>1116556</v>
      </c>
      <c r="J100" s="58">
        <v>949072</v>
      </c>
      <c r="K100" s="58">
        <v>0</v>
      </c>
      <c r="L100" s="58">
        <v>167484</v>
      </c>
      <c r="M100" s="58">
        <f>SUM(N100:P100)</f>
        <v>0</v>
      </c>
      <c r="N100" s="58">
        <v>0</v>
      </c>
      <c r="O100" s="58">
        <v>0</v>
      </c>
      <c r="P100" s="58">
        <v>0</v>
      </c>
      <c r="Q100" s="58">
        <f>SUM(R100:T100)</f>
        <v>0</v>
      </c>
      <c r="R100" s="58">
        <v>0</v>
      </c>
      <c r="S100" s="58">
        <v>0</v>
      </c>
      <c r="T100" s="58">
        <v>0</v>
      </c>
      <c r="U100" s="11"/>
    </row>
    <row r="101" spans="1:22" ht="48" x14ac:dyDescent="0.25">
      <c r="A101" s="74"/>
      <c r="B101" s="76"/>
      <c r="C101" s="33" t="s">
        <v>184</v>
      </c>
      <c r="D101" s="11" t="s">
        <v>124</v>
      </c>
      <c r="E101" s="33" t="s">
        <v>147</v>
      </c>
      <c r="F101" s="33" t="s">
        <v>147</v>
      </c>
      <c r="G101" s="33" t="s">
        <v>50</v>
      </c>
      <c r="H101" s="33" t="s">
        <v>121</v>
      </c>
      <c r="I101" s="60"/>
      <c r="J101" s="60"/>
      <c r="K101" s="60"/>
      <c r="L101" s="60"/>
      <c r="M101" s="60"/>
      <c r="N101" s="60"/>
      <c r="O101" s="60"/>
      <c r="P101" s="60"/>
      <c r="Q101" s="60"/>
      <c r="R101" s="60"/>
      <c r="S101" s="60"/>
      <c r="T101" s="60"/>
      <c r="U101" s="11"/>
    </row>
    <row r="102" spans="1:22" ht="60" x14ac:dyDescent="0.25">
      <c r="A102" s="61" t="s">
        <v>130</v>
      </c>
      <c r="B102" s="64" t="s">
        <v>132</v>
      </c>
      <c r="C102" s="33" t="s">
        <v>183</v>
      </c>
      <c r="D102" s="11" t="s">
        <v>120</v>
      </c>
      <c r="E102" s="33" t="s">
        <v>147</v>
      </c>
      <c r="F102" s="33" t="s">
        <v>147</v>
      </c>
      <c r="G102" s="33" t="s">
        <v>50</v>
      </c>
      <c r="H102" s="33" t="s">
        <v>121</v>
      </c>
      <c r="I102" s="58">
        <f>SUM(J102:L102)</f>
        <v>1116556</v>
      </c>
      <c r="J102" s="58">
        <v>949072</v>
      </c>
      <c r="K102" s="58">
        <v>0</v>
      </c>
      <c r="L102" s="58">
        <v>167484</v>
      </c>
      <c r="M102" s="58">
        <f>SUM(N102:P102)</f>
        <v>0</v>
      </c>
      <c r="N102" s="58">
        <v>0</v>
      </c>
      <c r="O102" s="58">
        <v>0</v>
      </c>
      <c r="P102" s="58">
        <v>0</v>
      </c>
      <c r="Q102" s="58">
        <f>SUM(R102:T102)</f>
        <v>0</v>
      </c>
      <c r="R102" s="58">
        <v>0</v>
      </c>
      <c r="S102" s="58">
        <v>0</v>
      </c>
      <c r="T102" s="58">
        <v>0</v>
      </c>
      <c r="U102" s="11"/>
    </row>
    <row r="103" spans="1:22" ht="48" x14ac:dyDescent="0.25">
      <c r="A103" s="62"/>
      <c r="B103" s="65"/>
      <c r="C103" s="33" t="s">
        <v>184</v>
      </c>
      <c r="D103" s="11" t="s">
        <v>124</v>
      </c>
      <c r="E103" s="33" t="s">
        <v>147</v>
      </c>
      <c r="F103" s="33" t="s">
        <v>147</v>
      </c>
      <c r="G103" s="33" t="s">
        <v>50</v>
      </c>
      <c r="H103" s="33" t="s">
        <v>121</v>
      </c>
      <c r="I103" s="59"/>
      <c r="J103" s="59"/>
      <c r="K103" s="59"/>
      <c r="L103" s="59"/>
      <c r="M103" s="59"/>
      <c r="N103" s="59"/>
      <c r="O103" s="59"/>
      <c r="P103" s="59"/>
      <c r="Q103" s="59"/>
      <c r="R103" s="59"/>
      <c r="S103" s="59"/>
      <c r="T103" s="59"/>
      <c r="U103" s="11"/>
    </row>
    <row r="104" spans="1:22" ht="36" x14ac:dyDescent="0.25">
      <c r="A104" s="62"/>
      <c r="B104" s="65"/>
      <c r="C104" s="32" t="s">
        <v>185</v>
      </c>
      <c r="D104" s="7" t="s">
        <v>186</v>
      </c>
      <c r="E104" s="32" t="s">
        <v>147</v>
      </c>
      <c r="F104" s="33" t="s">
        <v>147</v>
      </c>
      <c r="G104" s="32" t="s">
        <v>50</v>
      </c>
      <c r="H104" s="32" t="s">
        <v>187</v>
      </c>
      <c r="I104" s="59"/>
      <c r="J104" s="59"/>
      <c r="K104" s="59"/>
      <c r="L104" s="59"/>
      <c r="M104" s="59"/>
      <c r="N104" s="59"/>
      <c r="O104" s="59"/>
      <c r="P104" s="59"/>
      <c r="Q104" s="59"/>
      <c r="R104" s="59"/>
      <c r="S104" s="59"/>
      <c r="T104" s="59"/>
      <c r="U104" s="11"/>
    </row>
    <row r="105" spans="1:22" ht="63.75" customHeight="1" x14ac:dyDescent="0.25">
      <c r="A105" s="63"/>
      <c r="B105" s="66"/>
      <c r="C105" s="33" t="s">
        <v>188</v>
      </c>
      <c r="D105" s="36" t="s">
        <v>189</v>
      </c>
      <c r="E105" s="32" t="s">
        <v>147</v>
      </c>
      <c r="F105" s="33" t="s">
        <v>147</v>
      </c>
      <c r="G105" s="32" t="s">
        <v>50</v>
      </c>
      <c r="H105" s="32" t="s">
        <v>190</v>
      </c>
      <c r="I105" s="60"/>
      <c r="J105" s="60"/>
      <c r="K105" s="60"/>
      <c r="L105" s="60"/>
      <c r="M105" s="60"/>
      <c r="N105" s="60"/>
      <c r="O105" s="60"/>
      <c r="P105" s="60"/>
      <c r="Q105" s="60"/>
      <c r="R105" s="60"/>
      <c r="S105" s="60"/>
      <c r="T105" s="60"/>
      <c r="U105" s="11"/>
    </row>
    <row r="106" spans="1:22" ht="49.5" customHeight="1" x14ac:dyDescent="0.25">
      <c r="A106" s="39" t="s">
        <v>125</v>
      </c>
      <c r="B106" s="40" t="s">
        <v>249</v>
      </c>
      <c r="C106" s="32" t="s">
        <v>242</v>
      </c>
      <c r="D106" s="34" t="s">
        <v>126</v>
      </c>
      <c r="E106" s="11"/>
      <c r="F106" s="11"/>
      <c r="G106" s="11"/>
      <c r="H106" s="11"/>
      <c r="I106" s="38">
        <f>SUM(J106:L106)</f>
        <v>1885824</v>
      </c>
      <c r="J106" s="38">
        <v>1602950</v>
      </c>
      <c r="K106" s="38">
        <v>0</v>
      </c>
      <c r="L106" s="38">
        <v>282874</v>
      </c>
      <c r="M106" s="38">
        <f>SUM(N106:P106)</f>
        <v>0</v>
      </c>
      <c r="N106" s="38">
        <v>0</v>
      </c>
      <c r="O106" s="38">
        <v>0</v>
      </c>
      <c r="P106" s="38">
        <v>0</v>
      </c>
      <c r="Q106" s="38">
        <f>SUM(R106:T106)</f>
        <v>0</v>
      </c>
      <c r="R106" s="38">
        <v>0</v>
      </c>
      <c r="S106" s="38">
        <v>0</v>
      </c>
      <c r="T106" s="38">
        <v>0</v>
      </c>
      <c r="U106" s="11" t="s">
        <v>309</v>
      </c>
    </row>
    <row r="107" spans="1:22" ht="60" x14ac:dyDescent="0.25">
      <c r="A107" s="61" t="s">
        <v>247</v>
      </c>
      <c r="B107" s="64" t="s">
        <v>133</v>
      </c>
      <c r="C107" s="32" t="s">
        <v>238</v>
      </c>
      <c r="D107" s="49" t="s">
        <v>237</v>
      </c>
      <c r="E107" s="29"/>
      <c r="F107" s="29"/>
      <c r="G107" s="30"/>
      <c r="H107" s="30"/>
      <c r="I107" s="58">
        <f>SUM(J107:L107)</f>
        <v>1885824</v>
      </c>
      <c r="J107" s="58">
        <v>1602950</v>
      </c>
      <c r="K107" s="58">
        <v>0</v>
      </c>
      <c r="L107" s="58">
        <v>282874</v>
      </c>
      <c r="M107" s="58">
        <f>SUM(N107:P107)</f>
        <v>0</v>
      </c>
      <c r="N107" s="58">
        <v>0</v>
      </c>
      <c r="O107" s="58">
        <v>0</v>
      </c>
      <c r="P107" s="58">
        <v>0</v>
      </c>
      <c r="Q107" s="58">
        <f>SUM(R107:T107)</f>
        <v>0</v>
      </c>
      <c r="R107" s="58">
        <v>0</v>
      </c>
      <c r="S107" s="58">
        <v>0</v>
      </c>
      <c r="T107" s="58">
        <v>0</v>
      </c>
      <c r="U107" s="11" t="s">
        <v>309</v>
      </c>
    </row>
    <row r="108" spans="1:22" ht="48" x14ac:dyDescent="0.25">
      <c r="A108" s="62"/>
      <c r="B108" s="65"/>
      <c r="C108" s="32" t="s">
        <v>242</v>
      </c>
      <c r="D108" s="49" t="s">
        <v>241</v>
      </c>
      <c r="E108" s="29"/>
      <c r="F108" s="29"/>
      <c r="G108" s="30"/>
      <c r="H108" s="30"/>
      <c r="I108" s="59"/>
      <c r="J108" s="59"/>
      <c r="K108" s="59"/>
      <c r="L108" s="59"/>
      <c r="M108" s="59"/>
      <c r="N108" s="59"/>
      <c r="O108" s="59"/>
      <c r="P108" s="59"/>
      <c r="Q108" s="59"/>
      <c r="R108" s="59"/>
      <c r="S108" s="59"/>
      <c r="T108" s="59"/>
      <c r="U108" s="11" t="s">
        <v>309</v>
      </c>
    </row>
    <row r="109" spans="1:22" ht="63" customHeight="1" x14ac:dyDescent="0.25">
      <c r="A109" s="62"/>
      <c r="B109" s="65"/>
      <c r="C109" s="32" t="s">
        <v>246</v>
      </c>
      <c r="D109" s="34" t="s">
        <v>245</v>
      </c>
      <c r="E109" s="29"/>
      <c r="F109" s="29"/>
      <c r="G109" s="29"/>
      <c r="H109" s="29"/>
      <c r="I109" s="59"/>
      <c r="J109" s="59"/>
      <c r="K109" s="59"/>
      <c r="L109" s="59"/>
      <c r="M109" s="59"/>
      <c r="N109" s="59"/>
      <c r="O109" s="59"/>
      <c r="P109" s="59"/>
      <c r="Q109" s="59"/>
      <c r="R109" s="59"/>
      <c r="S109" s="59"/>
      <c r="T109" s="59"/>
      <c r="U109" s="11" t="s">
        <v>309</v>
      </c>
    </row>
    <row r="110" spans="1:22" ht="48" x14ac:dyDescent="0.25">
      <c r="A110" s="62"/>
      <c r="B110" s="65"/>
      <c r="C110" s="33" t="s">
        <v>236</v>
      </c>
      <c r="D110" s="34" t="s">
        <v>235</v>
      </c>
      <c r="E110" s="31"/>
      <c r="F110" s="31"/>
      <c r="G110" s="30"/>
      <c r="H110" s="30"/>
      <c r="I110" s="59"/>
      <c r="J110" s="59"/>
      <c r="K110" s="59"/>
      <c r="L110" s="59"/>
      <c r="M110" s="59"/>
      <c r="N110" s="59"/>
      <c r="O110" s="59"/>
      <c r="P110" s="59"/>
      <c r="Q110" s="59"/>
      <c r="R110" s="59"/>
      <c r="S110" s="59"/>
      <c r="T110" s="59"/>
      <c r="U110" s="11" t="s">
        <v>309</v>
      </c>
    </row>
    <row r="111" spans="1:22" ht="36" x14ac:dyDescent="0.25">
      <c r="A111" s="62"/>
      <c r="B111" s="65"/>
      <c r="C111" s="33" t="s">
        <v>239</v>
      </c>
      <c r="D111" s="34" t="s">
        <v>240</v>
      </c>
      <c r="E111" s="11"/>
      <c r="F111" s="11"/>
      <c r="G111" s="11"/>
      <c r="H111" s="11"/>
      <c r="I111" s="59"/>
      <c r="J111" s="59"/>
      <c r="K111" s="59"/>
      <c r="L111" s="59"/>
      <c r="M111" s="59"/>
      <c r="N111" s="59"/>
      <c r="O111" s="59"/>
      <c r="P111" s="59"/>
      <c r="Q111" s="59"/>
      <c r="R111" s="59"/>
      <c r="S111" s="59"/>
      <c r="T111" s="59"/>
      <c r="U111" s="11" t="s">
        <v>309</v>
      </c>
    </row>
    <row r="112" spans="1:22" ht="60" x14ac:dyDescent="0.25">
      <c r="A112" s="63"/>
      <c r="B112" s="66"/>
      <c r="C112" s="33" t="s">
        <v>244</v>
      </c>
      <c r="D112" s="34" t="s">
        <v>243</v>
      </c>
      <c r="E112" s="11"/>
      <c r="F112" s="11"/>
      <c r="G112" s="11"/>
      <c r="H112" s="11"/>
      <c r="I112" s="60"/>
      <c r="J112" s="60"/>
      <c r="K112" s="60"/>
      <c r="L112" s="60"/>
      <c r="M112" s="60"/>
      <c r="N112" s="60"/>
      <c r="O112" s="60"/>
      <c r="P112" s="60"/>
      <c r="Q112" s="60"/>
      <c r="R112" s="60"/>
      <c r="S112" s="60"/>
      <c r="T112" s="60"/>
      <c r="U112" s="11" t="s">
        <v>309</v>
      </c>
    </row>
    <row r="113" spans="1:20" x14ac:dyDescent="0.25">
      <c r="H113" s="27" t="s">
        <v>17</v>
      </c>
      <c r="I113" s="51">
        <f>SUM(J113:L113)</f>
        <v>117667760</v>
      </c>
      <c r="J113" s="51">
        <f>J23+J43+J48+J72+J84</f>
        <v>94880800</v>
      </c>
      <c r="K113" s="51">
        <v>0</v>
      </c>
      <c r="L113" s="51">
        <f>L23+L43+L48+L72+L84</f>
        <v>22786960</v>
      </c>
      <c r="M113" s="51">
        <f>M23+M43+M48+M72+M84</f>
        <v>0</v>
      </c>
      <c r="N113" s="51">
        <f>N23+N43+N48+N72+N84</f>
        <v>0</v>
      </c>
      <c r="O113" s="51">
        <v>0</v>
      </c>
      <c r="P113" s="51">
        <f>P23+P43+P48+P72+P84</f>
        <v>0</v>
      </c>
      <c r="Q113" s="51">
        <f>Q23+Q43+Q48+Q72+Q84</f>
        <v>0</v>
      </c>
      <c r="R113" s="51">
        <f>R23+R43+R48+R72+R84</f>
        <v>0</v>
      </c>
      <c r="S113" s="51">
        <v>0</v>
      </c>
      <c r="T113" s="51">
        <f>T23+T43+T48+T72+T84</f>
        <v>0</v>
      </c>
    </row>
    <row r="115" spans="1:20" ht="65.25" customHeight="1" x14ac:dyDescent="0.25">
      <c r="A115" s="82" t="s">
        <v>31</v>
      </c>
      <c r="B115" s="83"/>
      <c r="C115" s="83"/>
      <c r="D115" s="83"/>
      <c r="E115" s="83"/>
      <c r="F115" s="84"/>
      <c r="G115" s="88">
        <f>((J45+J57+J77+J91+J98+J102)*100)/J113</f>
        <v>38.018590694850801</v>
      </c>
      <c r="H115" s="89"/>
      <c r="I115" s="89"/>
      <c r="J115" s="89"/>
      <c r="K115" s="89"/>
      <c r="L115" s="90"/>
    </row>
    <row r="116" spans="1:20" ht="65.25" customHeight="1" x14ac:dyDescent="0.25">
      <c r="A116" s="82" t="s">
        <v>33</v>
      </c>
      <c r="B116" s="83"/>
      <c r="C116" s="83"/>
      <c r="D116" s="83"/>
      <c r="E116" s="83"/>
      <c r="F116" s="84"/>
      <c r="G116" s="79">
        <v>0</v>
      </c>
      <c r="H116" s="80"/>
      <c r="I116" s="80"/>
      <c r="J116" s="80"/>
      <c r="K116" s="80"/>
      <c r="L116" s="81"/>
    </row>
    <row r="117" spans="1:20" ht="65.25" customHeight="1" x14ac:dyDescent="0.25">
      <c r="A117" s="82" t="s">
        <v>32</v>
      </c>
      <c r="B117" s="83"/>
      <c r="C117" s="83"/>
      <c r="D117" s="83"/>
      <c r="E117" s="83"/>
      <c r="F117" s="84"/>
      <c r="G117" s="79">
        <v>0</v>
      </c>
      <c r="H117" s="80"/>
      <c r="I117" s="80"/>
      <c r="J117" s="80"/>
      <c r="K117" s="80"/>
      <c r="L117" s="81"/>
    </row>
  </sheetData>
  <mergeCells count="294">
    <mergeCell ref="Q98:Q99"/>
    <mergeCell ref="R98:R99"/>
    <mergeCell ref="S98:S99"/>
    <mergeCell ref="A25:A27"/>
    <mergeCell ref="B25:B27"/>
    <mergeCell ref="I25:I27"/>
    <mergeCell ref="J25:J27"/>
    <mergeCell ref="K25:K27"/>
    <mergeCell ref="L25:L27"/>
    <mergeCell ref="M25:M27"/>
    <mergeCell ref="N25:N27"/>
    <mergeCell ref="O25:O27"/>
    <mergeCell ref="P25:P27"/>
    <mergeCell ref="Q25:Q27"/>
    <mergeCell ref="R25:R27"/>
    <mergeCell ref="S25:S27"/>
    <mergeCell ref="A91:A96"/>
    <mergeCell ref="B91:B96"/>
    <mergeCell ref="B28:B34"/>
    <mergeCell ref="A28:A34"/>
    <mergeCell ref="A65:A71"/>
    <mergeCell ref="R91:R96"/>
    <mergeCell ref="S91:S96"/>
    <mergeCell ref="A45:A47"/>
    <mergeCell ref="T91:T96"/>
    <mergeCell ref="K88:K90"/>
    <mergeCell ref="R77:R83"/>
    <mergeCell ref="S77:S83"/>
    <mergeCell ref="S88:S90"/>
    <mergeCell ref="I77:I83"/>
    <mergeCell ref="J77:J83"/>
    <mergeCell ref="K77:K83"/>
    <mergeCell ref="L77:L83"/>
    <mergeCell ref="M77:M83"/>
    <mergeCell ref="N77:N83"/>
    <mergeCell ref="O88:O90"/>
    <mergeCell ref="P88:P90"/>
    <mergeCell ref="Q88:Q90"/>
    <mergeCell ref="I91:I96"/>
    <mergeCell ref="J91:J96"/>
    <mergeCell ref="K91:K96"/>
    <mergeCell ref="L91:L96"/>
    <mergeCell ref="M91:M96"/>
    <mergeCell ref="N91:N96"/>
    <mergeCell ref="O91:O96"/>
    <mergeCell ref="P91:P96"/>
    <mergeCell ref="Q91:Q96"/>
    <mergeCell ref="T84:T87"/>
    <mergeCell ref="A19:U19"/>
    <mergeCell ref="U20:U21"/>
    <mergeCell ref="A23:A24"/>
    <mergeCell ref="B23:B24"/>
    <mergeCell ref="G115:L115"/>
    <mergeCell ref="O36:O42"/>
    <mergeCell ref="P36:P42"/>
    <mergeCell ref="Q36:Q42"/>
    <mergeCell ref="R36:R42"/>
    <mergeCell ref="I36:I42"/>
    <mergeCell ref="I20:L20"/>
    <mergeCell ref="M20:P20"/>
    <mergeCell ref="Q20:T20"/>
    <mergeCell ref="C20:H20"/>
    <mergeCell ref="S36:S42"/>
    <mergeCell ref="T36:T42"/>
    <mergeCell ref="T77:T83"/>
    <mergeCell ref="M36:M42"/>
    <mergeCell ref="N36:N42"/>
    <mergeCell ref="I74:I76"/>
    <mergeCell ref="J74:J76"/>
    <mergeCell ref="R88:R90"/>
    <mergeCell ref="B65:B71"/>
    <mergeCell ref="T88:T90"/>
    <mergeCell ref="L74:L76"/>
    <mergeCell ref="M74:M76"/>
    <mergeCell ref="G116:L116"/>
    <mergeCell ref="G117:L117"/>
    <mergeCell ref="B20:B21"/>
    <mergeCell ref="J36:J42"/>
    <mergeCell ref="K36:K42"/>
    <mergeCell ref="L36:L42"/>
    <mergeCell ref="A115:F115"/>
    <mergeCell ref="A116:F116"/>
    <mergeCell ref="A117:F117"/>
    <mergeCell ref="A20:A21"/>
    <mergeCell ref="I88:I90"/>
    <mergeCell ref="J88:J90"/>
    <mergeCell ref="I84:I87"/>
    <mergeCell ref="J84:J87"/>
    <mergeCell ref="K84:K87"/>
    <mergeCell ref="A88:A90"/>
    <mergeCell ref="B88:B90"/>
    <mergeCell ref="B98:B99"/>
    <mergeCell ref="I98:I99"/>
    <mergeCell ref="J98:J99"/>
    <mergeCell ref="K98:K99"/>
    <mergeCell ref="L98:L99"/>
    <mergeCell ref="A48:A54"/>
    <mergeCell ref="B48:B54"/>
    <mergeCell ref="I57:I62"/>
    <mergeCell ref="J57:J62"/>
    <mergeCell ref="K57:K62"/>
    <mergeCell ref="L57:L62"/>
    <mergeCell ref="T74:T76"/>
    <mergeCell ref="I72:I73"/>
    <mergeCell ref="J72:J73"/>
    <mergeCell ref="K72:K73"/>
    <mergeCell ref="L72:L73"/>
    <mergeCell ref="M72:M73"/>
    <mergeCell ref="N72:N73"/>
    <mergeCell ref="O72:O73"/>
    <mergeCell ref="P72:P73"/>
    <mergeCell ref="Q72:Q73"/>
    <mergeCell ref="R72:R73"/>
    <mergeCell ref="S72:S73"/>
    <mergeCell ref="T72:T73"/>
    <mergeCell ref="O74:O76"/>
    <mergeCell ref="P74:P76"/>
    <mergeCell ref="Q74:Q76"/>
    <mergeCell ref="R74:R76"/>
    <mergeCell ref="S74:S76"/>
    <mergeCell ref="J55:J56"/>
    <mergeCell ref="K55:K56"/>
    <mergeCell ref="L55:L56"/>
    <mergeCell ref="M55:M56"/>
    <mergeCell ref="I63:I64"/>
    <mergeCell ref="J63:J64"/>
    <mergeCell ref="K63:K64"/>
    <mergeCell ref="L63:L64"/>
    <mergeCell ref="M63:M64"/>
    <mergeCell ref="I55:I56"/>
    <mergeCell ref="N55:N56"/>
    <mergeCell ref="O55:O56"/>
    <mergeCell ref="A55:A56"/>
    <mergeCell ref="B55:B56"/>
    <mergeCell ref="A77:A83"/>
    <mergeCell ref="B77:B83"/>
    <mergeCell ref="Q55:Q56"/>
    <mergeCell ref="O48:O54"/>
    <mergeCell ref="N45:N47"/>
    <mergeCell ref="O45:O47"/>
    <mergeCell ref="I45:I47"/>
    <mergeCell ref="J45:J47"/>
    <mergeCell ref="K45:K47"/>
    <mergeCell ref="L45:L47"/>
    <mergeCell ref="M45:M47"/>
    <mergeCell ref="P45:P47"/>
    <mergeCell ref="B45:B47"/>
    <mergeCell ref="I48:I54"/>
    <mergeCell ref="J48:J54"/>
    <mergeCell ref="K48:K54"/>
    <mergeCell ref="L48:L54"/>
    <mergeCell ref="M48:M54"/>
    <mergeCell ref="N48:N54"/>
    <mergeCell ref="A72:A73"/>
    <mergeCell ref="O100:O101"/>
    <mergeCell ref="A84:A87"/>
    <mergeCell ref="B84:B87"/>
    <mergeCell ref="B57:B62"/>
    <mergeCell ref="A57:A62"/>
    <mergeCell ref="A63:A64"/>
    <mergeCell ref="B63:B64"/>
    <mergeCell ref="S84:S87"/>
    <mergeCell ref="Q63:Q64"/>
    <mergeCell ref="P57:P62"/>
    <mergeCell ref="Q57:Q62"/>
    <mergeCell ref="R57:R62"/>
    <mergeCell ref="S57:S62"/>
    <mergeCell ref="N74:N76"/>
    <mergeCell ref="A74:A76"/>
    <mergeCell ref="B74:B76"/>
    <mergeCell ref="O77:O83"/>
    <mergeCell ref="P77:P83"/>
    <mergeCell ref="Q77:Q83"/>
    <mergeCell ref="M57:M62"/>
    <mergeCell ref="N57:N62"/>
    <mergeCell ref="O57:O62"/>
    <mergeCell ref="B72:B73"/>
    <mergeCell ref="K74:K76"/>
    <mergeCell ref="L84:L87"/>
    <mergeCell ref="M84:M87"/>
    <mergeCell ref="N84:N87"/>
    <mergeCell ref="O84:O87"/>
    <mergeCell ref="P84:P87"/>
    <mergeCell ref="M98:M99"/>
    <mergeCell ref="N98:N99"/>
    <mergeCell ref="O98:O99"/>
    <mergeCell ref="P98:P99"/>
    <mergeCell ref="L88:L90"/>
    <mergeCell ref="T98:T99"/>
    <mergeCell ref="A98:A99"/>
    <mergeCell ref="K102:K105"/>
    <mergeCell ref="L102:L105"/>
    <mergeCell ref="M102:M105"/>
    <mergeCell ref="N102:N105"/>
    <mergeCell ref="O102:O105"/>
    <mergeCell ref="S100:S101"/>
    <mergeCell ref="T100:T101"/>
    <mergeCell ref="I102:I105"/>
    <mergeCell ref="J102:J105"/>
    <mergeCell ref="S102:S105"/>
    <mergeCell ref="T102:T105"/>
    <mergeCell ref="P100:P101"/>
    <mergeCell ref="Q100:Q101"/>
    <mergeCell ref="R100:R101"/>
    <mergeCell ref="A100:A101"/>
    <mergeCell ref="B100:B101"/>
    <mergeCell ref="I100:I101"/>
    <mergeCell ref="J100:J101"/>
    <mergeCell ref="K100:K101"/>
    <mergeCell ref="L100:L101"/>
    <mergeCell ref="M100:M101"/>
    <mergeCell ref="N100:N101"/>
    <mergeCell ref="I28:I34"/>
    <mergeCell ref="J28:J34"/>
    <mergeCell ref="K28:K34"/>
    <mergeCell ref="L28:L34"/>
    <mergeCell ref="M28:M34"/>
    <mergeCell ref="N28:N34"/>
    <mergeCell ref="O28:O34"/>
    <mergeCell ref="P28:P34"/>
    <mergeCell ref="Q28:Q34"/>
    <mergeCell ref="I23:I24"/>
    <mergeCell ref="J23:J24"/>
    <mergeCell ref="K23:K24"/>
    <mergeCell ref="L23:L24"/>
    <mergeCell ref="M23:M24"/>
    <mergeCell ref="N23:N24"/>
    <mergeCell ref="O23:O24"/>
    <mergeCell ref="P23:P24"/>
    <mergeCell ref="Q23:Q24"/>
    <mergeCell ref="L107:L112"/>
    <mergeCell ref="M107:M112"/>
    <mergeCell ref="N107:N112"/>
    <mergeCell ref="O107:O112"/>
    <mergeCell ref="P107:P112"/>
    <mergeCell ref="Q107:Q112"/>
    <mergeCell ref="R23:R24"/>
    <mergeCell ref="P102:P105"/>
    <mergeCell ref="Q102:Q105"/>
    <mergeCell ref="R102:R105"/>
    <mergeCell ref="Q84:Q87"/>
    <mergeCell ref="R107:R112"/>
    <mergeCell ref="R84:R87"/>
    <mergeCell ref="P48:P54"/>
    <mergeCell ref="Q48:Q54"/>
    <mergeCell ref="R48:R54"/>
    <mergeCell ref="Q45:Q47"/>
    <mergeCell ref="R45:R47"/>
    <mergeCell ref="R55:R56"/>
    <mergeCell ref="N63:N64"/>
    <mergeCell ref="O63:O64"/>
    <mergeCell ref="M88:M90"/>
    <mergeCell ref="N88:N90"/>
    <mergeCell ref="P55:P56"/>
    <mergeCell ref="S23:S24"/>
    <mergeCell ref="T23:T24"/>
    <mergeCell ref="R63:R64"/>
    <mergeCell ref="S63:S64"/>
    <mergeCell ref="T63:T64"/>
    <mergeCell ref="R28:R34"/>
    <mergeCell ref="S28:S34"/>
    <mergeCell ref="T28:T34"/>
    <mergeCell ref="S45:S47"/>
    <mergeCell ref="T45:T47"/>
    <mergeCell ref="S48:S54"/>
    <mergeCell ref="T48:T54"/>
    <mergeCell ref="T25:T27"/>
    <mergeCell ref="S55:S56"/>
    <mergeCell ref="T55:T56"/>
    <mergeCell ref="T57:T62"/>
    <mergeCell ref="S107:S112"/>
    <mergeCell ref="T107:T112"/>
    <mergeCell ref="A107:A112"/>
    <mergeCell ref="B107:B112"/>
    <mergeCell ref="B102:B105"/>
    <mergeCell ref="A102:A105"/>
    <mergeCell ref="A36:A42"/>
    <mergeCell ref="B36:B42"/>
    <mergeCell ref="I65:I71"/>
    <mergeCell ref="J65:J71"/>
    <mergeCell ref="K65:K71"/>
    <mergeCell ref="L65:L71"/>
    <mergeCell ref="M65:M71"/>
    <mergeCell ref="N65:N71"/>
    <mergeCell ref="O65:O71"/>
    <mergeCell ref="P65:P71"/>
    <mergeCell ref="Q65:Q71"/>
    <mergeCell ref="R65:R71"/>
    <mergeCell ref="S65:S71"/>
    <mergeCell ref="T65:T71"/>
    <mergeCell ref="I107:I112"/>
    <mergeCell ref="J107:J112"/>
    <mergeCell ref="K107:K112"/>
    <mergeCell ref="P63:P64"/>
  </mergeCells>
  <pageMargins left="0.7" right="0.7" top="0.75" bottom="0.75" header="0.3" footer="0.3"/>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1"/>
  <sheetViews>
    <sheetView workbookViewId="0">
      <selection activeCell="A6" sqref="A6"/>
    </sheetView>
  </sheetViews>
  <sheetFormatPr defaultColWidth="9.140625" defaultRowHeight="15" x14ac:dyDescent="0.25"/>
  <cols>
    <col min="1" max="1" width="8" customWidth="1"/>
    <col min="2" max="2" width="26.140625" customWidth="1"/>
    <col min="3" max="3" width="51.7109375" bestFit="1" customWidth="1"/>
    <col min="4" max="4" width="46.28515625" bestFit="1" customWidth="1"/>
  </cols>
  <sheetData>
    <row r="1" spans="1:4" x14ac:dyDescent="0.25">
      <c r="A1" s="1"/>
      <c r="B1" s="1"/>
    </row>
    <row r="2" spans="1:4" x14ac:dyDescent="0.25">
      <c r="A2" s="1"/>
      <c r="B2" s="1"/>
    </row>
    <row r="3" spans="1:4" x14ac:dyDescent="0.25">
      <c r="A3" s="1"/>
      <c r="B3" s="1"/>
    </row>
    <row r="4" spans="1:4" x14ac:dyDescent="0.25">
      <c r="A4" s="1"/>
      <c r="B4" s="1"/>
    </row>
    <row r="5" spans="1:4" ht="15.75" x14ac:dyDescent="0.25">
      <c r="A5" s="5"/>
      <c r="B5" s="5"/>
    </row>
    <row r="6" spans="1:4" ht="15.75" x14ac:dyDescent="0.25">
      <c r="A6" s="6" t="s">
        <v>27</v>
      </c>
      <c r="B6" s="6"/>
    </row>
    <row r="7" spans="1:4" ht="54" customHeight="1" x14ac:dyDescent="0.25">
      <c r="A7" s="97" t="s">
        <v>0</v>
      </c>
      <c r="B7" s="99" t="s">
        <v>6</v>
      </c>
      <c r="C7" s="99" t="s">
        <v>34</v>
      </c>
      <c r="D7" s="99" t="s">
        <v>28</v>
      </c>
    </row>
    <row r="8" spans="1:4" ht="33" customHeight="1" x14ac:dyDescent="0.25">
      <c r="A8" s="98"/>
      <c r="B8" s="100"/>
      <c r="C8" s="100"/>
      <c r="D8" s="100"/>
    </row>
    <row r="9" spans="1:4" ht="15" customHeight="1" x14ac:dyDescent="0.25">
      <c r="A9" s="13">
        <v>1</v>
      </c>
      <c r="B9" s="13">
        <v>2</v>
      </c>
      <c r="C9" s="13">
        <v>2</v>
      </c>
      <c r="D9" s="13">
        <v>3</v>
      </c>
    </row>
    <row r="10" spans="1:4" ht="120" x14ac:dyDescent="0.25">
      <c r="A10" s="61" t="s">
        <v>7</v>
      </c>
      <c r="B10" s="64" t="s">
        <v>35</v>
      </c>
      <c r="C10" s="34" t="s">
        <v>250</v>
      </c>
      <c r="D10" s="36" t="s">
        <v>258</v>
      </c>
    </row>
    <row r="11" spans="1:4" ht="120" x14ac:dyDescent="0.25">
      <c r="A11" s="63"/>
      <c r="B11" s="66"/>
      <c r="C11" s="34" t="s">
        <v>250</v>
      </c>
      <c r="D11" s="36" t="s">
        <v>321</v>
      </c>
    </row>
    <row r="12" spans="1:4" ht="216" x14ac:dyDescent="0.25">
      <c r="A12" s="61" t="s">
        <v>14</v>
      </c>
      <c r="B12" s="64" t="s">
        <v>45</v>
      </c>
      <c r="C12" s="34" t="s">
        <v>251</v>
      </c>
      <c r="D12" s="36" t="s">
        <v>259</v>
      </c>
    </row>
    <row r="13" spans="1:4" ht="36" x14ac:dyDescent="0.25">
      <c r="A13" s="62"/>
      <c r="B13" s="65"/>
      <c r="C13" s="34" t="s">
        <v>252</v>
      </c>
      <c r="D13" s="36" t="s">
        <v>254</v>
      </c>
    </row>
    <row r="14" spans="1:4" ht="72" x14ac:dyDescent="0.25">
      <c r="A14" s="63"/>
      <c r="B14" s="66"/>
      <c r="C14" s="34" t="s">
        <v>253</v>
      </c>
      <c r="D14" s="36" t="s">
        <v>254</v>
      </c>
    </row>
    <row r="15" spans="1:4" ht="240" x14ac:dyDescent="0.25">
      <c r="A15" s="61" t="s">
        <v>15</v>
      </c>
      <c r="B15" s="64" t="s">
        <v>53</v>
      </c>
      <c r="C15" s="34" t="s">
        <v>255</v>
      </c>
      <c r="D15" s="36" t="s">
        <v>260</v>
      </c>
    </row>
    <row r="16" spans="1:4" ht="252" x14ac:dyDescent="0.25">
      <c r="A16" s="62"/>
      <c r="B16" s="65"/>
      <c r="C16" s="34" t="s">
        <v>256</v>
      </c>
      <c r="D16" s="36" t="s">
        <v>261</v>
      </c>
    </row>
    <row r="17" spans="1:4" ht="72" x14ac:dyDescent="0.25">
      <c r="A17" s="62"/>
      <c r="B17" s="65"/>
      <c r="C17" s="34" t="s">
        <v>257</v>
      </c>
      <c r="D17" s="36" t="s">
        <v>262</v>
      </c>
    </row>
    <row r="18" spans="1:4" ht="96" x14ac:dyDescent="0.25">
      <c r="A18" s="63"/>
      <c r="B18" s="66"/>
      <c r="C18" s="34" t="s">
        <v>263</v>
      </c>
      <c r="D18" s="36" t="s">
        <v>264</v>
      </c>
    </row>
    <row r="19" spans="1:4" ht="36" x14ac:dyDescent="0.25">
      <c r="A19" s="35" t="s">
        <v>80</v>
      </c>
      <c r="B19" s="9" t="s">
        <v>81</v>
      </c>
      <c r="C19" s="34"/>
      <c r="D19" s="36"/>
    </row>
    <row r="20" spans="1:4" ht="96" x14ac:dyDescent="0.25">
      <c r="A20" s="61" t="s">
        <v>248</v>
      </c>
      <c r="B20" s="64" t="s">
        <v>99</v>
      </c>
      <c r="C20" s="34" t="s">
        <v>265</v>
      </c>
      <c r="D20" s="36" t="s">
        <v>266</v>
      </c>
    </row>
    <row r="21" spans="1:4" ht="84" x14ac:dyDescent="0.25">
      <c r="A21" s="63"/>
      <c r="B21" s="66"/>
      <c r="C21" s="34" t="s">
        <v>267</v>
      </c>
      <c r="D21" s="36" t="s">
        <v>268</v>
      </c>
    </row>
  </sheetData>
  <mergeCells count="12">
    <mergeCell ref="A7:A8"/>
    <mergeCell ref="C7:C8"/>
    <mergeCell ref="D7:D8"/>
    <mergeCell ref="B7:B8"/>
    <mergeCell ref="A10:A11"/>
    <mergeCell ref="B10:B11"/>
    <mergeCell ref="A12:A14"/>
    <mergeCell ref="B12:B14"/>
    <mergeCell ref="A15:A18"/>
    <mergeCell ref="B15:B18"/>
    <mergeCell ref="A20:A21"/>
    <mergeCell ref="B20:B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6:K8"/>
  <sheetViews>
    <sheetView tabSelected="1" workbookViewId="0">
      <selection activeCell="A6" sqref="A6"/>
    </sheetView>
  </sheetViews>
  <sheetFormatPr defaultColWidth="8.85546875" defaultRowHeight="15.75" x14ac:dyDescent="0.25"/>
  <cols>
    <col min="1" max="2" width="8.85546875" style="3"/>
    <col min="3" max="3" width="14.140625" style="3" customWidth="1"/>
    <col min="4" max="10" width="8.85546875" style="3"/>
    <col min="11" max="11" width="102.42578125" style="3" customWidth="1"/>
    <col min="12" max="16384" width="8.85546875" style="3"/>
  </cols>
  <sheetData>
    <row r="6" spans="1:11" x14ac:dyDescent="0.25">
      <c r="A6" s="6" t="s">
        <v>30</v>
      </c>
      <c r="C6" s="21"/>
      <c r="D6" s="26"/>
      <c r="E6" s="26"/>
    </row>
    <row r="7" spans="1:11" ht="45" customHeight="1" x14ac:dyDescent="0.25">
      <c r="A7" s="101" t="s">
        <v>29</v>
      </c>
      <c r="B7" s="101"/>
      <c r="C7" s="101"/>
      <c r="D7" s="101"/>
      <c r="E7" s="101"/>
      <c r="F7" s="101"/>
      <c r="G7" s="101"/>
      <c r="H7" s="101"/>
      <c r="I7" s="101"/>
      <c r="J7" s="101"/>
      <c r="K7" s="101"/>
    </row>
    <row r="8" spans="1:11" ht="363.75" customHeight="1" x14ac:dyDescent="0.25">
      <c r="A8" s="102" t="s">
        <v>320</v>
      </c>
      <c r="B8" s="103"/>
      <c r="C8" s="103"/>
      <c r="D8" s="103"/>
      <c r="E8" s="103"/>
      <c r="F8" s="103"/>
      <c r="G8" s="103"/>
      <c r="H8" s="103"/>
      <c r="I8" s="103"/>
      <c r="J8" s="103"/>
      <c r="K8" s="103"/>
    </row>
  </sheetData>
  <mergeCells count="2">
    <mergeCell ref="A7:K7"/>
    <mergeCell ref="A8:K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3</vt:i4>
      </vt:variant>
    </vt:vector>
  </HeadingPairs>
  <TitlesOfParts>
    <vt:vector size="6" baseType="lpstr">
      <vt:lpstr>1 lentelė</vt:lpstr>
      <vt:lpstr>2 lentelė</vt:lpstr>
      <vt:lpstr>3 lentelė</vt:lpstr>
      <vt:lpstr>'1 lentelė'!_Hlk117169738</vt:lpstr>
      <vt:lpstr>'1 lentelė'!_Hlk117169785</vt:lpstr>
      <vt:lpstr>'1 lentelė'!_Hlk120091780</vt:lpstr>
    </vt:vector>
  </TitlesOfParts>
  <Company>IRD prie VRM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Verkauskienė</dc:creator>
  <cp:lastModifiedBy>Evelina </cp:lastModifiedBy>
  <cp:lastPrinted>2024-01-22T06:36:39Z</cp:lastPrinted>
  <dcterms:created xsi:type="dcterms:W3CDTF">2023-08-28T11:49:41Z</dcterms:created>
  <dcterms:modified xsi:type="dcterms:W3CDTF">2024-01-30T14:18:19Z</dcterms:modified>
</cp:coreProperties>
</file>