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enovo1\Desktop\KVIETIMŲ PLANAI ir STEBĖSENA\FZ ir Telsiu pletros kvietimai\"/>
    </mc:Choice>
  </mc:AlternateContent>
  <xr:revisionPtr revIDLastSave="0" documentId="13_ncr:1_{6D0FC825-B6FF-4529-994A-B89CA1C261E8}" xr6:coauthVersionLast="41" xr6:coauthVersionMax="41" xr10:uidLastSave="{00000000-0000-0000-0000-000000000000}"/>
  <bookViews>
    <workbookView xWindow="-120" yWindow="-120" windowWidth="29040" windowHeight="15720" xr2:uid="{386994BC-87F9-4801-A9A5-0103D3A61E35}"/>
  </bookViews>
  <sheets>
    <sheet name="Funkcine zona" sheetId="2" r:id="rId1"/>
  </sheets>
  <definedNames>
    <definedName name="_xlnm._FilterDatabase" localSheetId="0" hidden="1">'Funkcine zona'!$B$8:$AJ$101</definedName>
    <definedName name="_Hlk169097223" localSheetId="0">'Funkcine zona'!$C$9</definedName>
    <definedName name="_xlnm.Print_Area" localSheetId="0">'Funkcine zona'!#REF!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16" i="2" l="1"/>
  <c r="V116" i="2"/>
  <c r="T116" i="2"/>
  <c r="AE113" i="2"/>
  <c r="V113" i="2"/>
  <c r="AE110" i="2"/>
  <c r="V110" i="2"/>
  <c r="T110" i="2"/>
  <c r="AE107" i="2"/>
  <c r="V107" i="2"/>
  <c r="AE105" i="2"/>
  <c r="V105" i="2"/>
  <c r="T105" i="2"/>
  <c r="AE102" i="2"/>
  <c r="V102" i="2"/>
  <c r="T102" i="2"/>
  <c r="AE99" i="2"/>
  <c r="V99" i="2"/>
  <c r="AE94" i="2"/>
  <c r="V94" i="2"/>
  <c r="T94" i="2"/>
  <c r="AE89" i="2"/>
  <c r="V89" i="2"/>
  <c r="AE86" i="2"/>
  <c r="V86" i="2"/>
  <c r="AE83" i="2"/>
  <c r="V83" i="2"/>
  <c r="T83" i="2"/>
  <c r="AE80" i="2"/>
  <c r="V80" i="2"/>
  <c r="T80" i="2"/>
  <c r="AE77" i="2"/>
  <c r="V77" i="2"/>
  <c r="T77" i="2"/>
  <c r="AE74" i="2"/>
  <c r="V74" i="2"/>
  <c r="AE71" i="2"/>
  <c r="V71" i="2"/>
  <c r="AE68" i="2"/>
  <c r="V68" i="2"/>
  <c r="AE65" i="2"/>
  <c r="V65" i="2"/>
  <c r="AE60" i="2"/>
  <c r="V60" i="2"/>
  <c r="T60" i="2"/>
  <c r="AE57" i="2"/>
  <c r="V57" i="2"/>
  <c r="AE54" i="2"/>
  <c r="V54" i="2"/>
  <c r="AE51" i="2"/>
  <c r="V51" i="2"/>
  <c r="AE48" i="2"/>
  <c r="V48" i="2"/>
  <c r="AE45" i="2"/>
  <c r="V45" i="2"/>
  <c r="AE42" i="2"/>
  <c r="V42" i="2"/>
  <c r="T42" i="2"/>
  <c r="AE39" i="2"/>
  <c r="V39" i="2"/>
  <c r="AE36" i="2"/>
  <c r="V36" i="2"/>
  <c r="AE31" i="2"/>
  <c r="V31" i="2"/>
  <c r="AE29" i="2"/>
  <c r="V29" i="2"/>
  <c r="T29" i="2"/>
  <c r="AE24" i="2"/>
  <c r="V24" i="2"/>
  <c r="AE21" i="2"/>
  <c r="V21" i="2"/>
  <c r="AE18" i="2"/>
  <c r="V18" i="2"/>
  <c r="AE15" i="2"/>
  <c r="V15" i="2"/>
  <c r="AE12" i="2"/>
  <c r="V12" i="2"/>
  <c r="AE9" i="2"/>
  <c r="V9" i="2"/>
  <c r="T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tc={A608A032-7E4B-40F9-95F4-CBFCCB247B55}</author>
  </authors>
  <commentList>
    <comment ref="M105" authorId="0" shapeId="0" xr:uid="{669A5FBE-A969-41BF-AB52-73E81C4A2676}">
      <text>
        <r>
          <rPr>
            <sz val="11"/>
            <color theme="1"/>
            <rFont val="Calibri"/>
            <family val="2"/>
            <charset val="186"/>
            <scheme val="minor"/>
          </rPr>
          <t xml:space="preserve">[Threaded comment]
Your version of Excel allows you to read this threaded comment; however, any edits to it will get removed if the file is opened in a newer version of Excel. Learn more: https://go.microsoft.com/fwlink/?linkid=870924
Comment:
    RPPl šios PP 3 veiklos suminė rodiklio "R.S.2.3039 Metinis konsoliduotų viešųjų paslaugų vartotojų skaičius" nurodyta reikšmė - 5600, tačiau susumavus 3.1 veiklos ir 3.6 veikos rodiklį, suminė rodiklio reikšmė gaunama 1100. </t>
        </r>
      </text>
    </comment>
  </commentList>
</comments>
</file>

<file path=xl/sharedStrings.xml><?xml version="1.0" encoding="utf-8"?>
<sst xmlns="http://schemas.openxmlformats.org/spreadsheetml/2006/main" count="819" uniqueCount="151">
  <si>
    <t>KVIETIMŲ TEIKTI PROJEKTŲ ĮGYVENDINIMO PLANUS PLANAS</t>
  </si>
  <si>
    <t>TELŠIŲ REGIONO KVIETIMŲ TEIKTI PROJEKTŲ ĮGYVENDINIMO PLANUS PLANAS</t>
  </si>
  <si>
    <t>Kvietimo numeris</t>
  </si>
  <si>
    <t>Kvietimo pavadinimas</t>
  </si>
  <si>
    <t>Pažangos priemonės numeris</t>
  </si>
  <si>
    <t>Pažangos priemonės pavadinimas</t>
  </si>
  <si>
    <t>Finansuojamos projektų veiklos</t>
  </si>
  <si>
    <t>Konkretus uždavinys arba priemonė (reforma ar investicija)</t>
  </si>
  <si>
    <t xml:space="preserve">Požymis </t>
  </si>
  <si>
    <t>Nepanaudotos Ekonomikos gaivinimo ir atsparumo didinimo priemonės lėšos</t>
  </si>
  <si>
    <t>Siektini stebėsenos rodikliai</t>
  </si>
  <si>
    <t>Pareiškėjų tipas: viešasis,  privatus</t>
  </si>
  <si>
    <t>Galimi pareiš-kėjai</t>
  </si>
  <si>
    <t>Asignavimų valdytojas</t>
  </si>
  <si>
    <t>Administruojančioji institucija</t>
  </si>
  <si>
    <t>Finansavimo forma</t>
  </si>
  <si>
    <t>Projektų atrankos būdas</t>
  </si>
  <si>
    <t>Bendra kvieti-mui skirta finansavimo lėšų suma (eurais)</t>
  </si>
  <si>
    <t xml:space="preserve">Didžiausia galima skirti finansavimo lėšų suma projektui ir (arba) projekto veiklai įgyvendinti (eurais) </t>
  </si>
  <si>
    <t>Finansavimo šaltinis (-iai) ir sumos (eurais)</t>
  </si>
  <si>
    <t>Nuosavo įnašo dydis (eurais)</t>
  </si>
  <si>
    <t>ES lėšų fondas</t>
  </si>
  <si>
    <r>
      <rPr>
        <b/>
        <sz val="11"/>
        <color indexed="8"/>
        <rFont val="Calibri"/>
        <family val="2"/>
        <charset val="186"/>
      </rPr>
      <t>Finansavimas pagal regioną, kuriam gali būti priskiriama (-os) projekto veikla (-os)</t>
    </r>
    <r>
      <rPr>
        <b/>
        <sz val="8"/>
        <color indexed="8"/>
        <rFont val="Calibri"/>
        <family val="2"/>
        <charset val="186"/>
      </rPr>
      <t xml:space="preserve"> </t>
    </r>
  </si>
  <si>
    <t>Apskritis</t>
  </si>
  <si>
    <t>Planuoja-ma kvietimo pradžios data</t>
  </si>
  <si>
    <t>Planuoja-ma kvietimo pabaigos data</t>
  </si>
  <si>
    <t>Paskelbto kvietimo data</t>
  </si>
  <si>
    <t>Pavadinimas</t>
  </si>
  <si>
    <t>Kodas</t>
  </si>
  <si>
    <t>Matavimo vienetas</t>
  </si>
  <si>
    <t>Siektina reikšmė</t>
  </si>
  <si>
    <t>Europos Sąjungos (toliau - ES) fondų lėšos</t>
  </si>
  <si>
    <t>Ekonomikos gaivinimo ir atsparumo didinimo priemonės (toliau – EGADP) subsidijos lėšos</t>
  </si>
  <si>
    <t>EGADP paskolos lėšos</t>
  </si>
  <si>
    <t>Bendrojo finansavimo lėšos</t>
  </si>
  <si>
    <t>Valstybės biudžeto lėšos</t>
  </si>
  <si>
    <t>Valstybės biudžeto lėšos, skirtos ES fondų lėšomis netinkamam finansuoti  pridėtinės vertės mokesčiui apmokėti</t>
  </si>
  <si>
    <t>Sostinės regionas</t>
  </si>
  <si>
    <t>Vidurio ir vakarų Lietuva</t>
  </si>
  <si>
    <t>Netaikoma</t>
  </si>
  <si>
    <t>28-301-P</t>
  </si>
  <si>
    <t>Regiono turistinio patrauklumo didinimas (I etapas)</t>
  </si>
  <si>
    <t>01-004-07-01-01 (RE)-28-(LT028-01-01-04)</t>
  </si>
  <si>
    <t>Paskatinti regionų, funkcinių zonų, savivaldybių ir miestų ekonominį augimą pasitelkiant jų turimus išteklius</t>
  </si>
  <si>
    <t>2.2. Bendrame regioniniame maršrute „Žemaitijos piliakalniai“ esančių objektų pritaikymas  lankymui Mažeikių rajono savivaldybėje</t>
  </si>
  <si>
    <t>Konkretus 2021–2027 m. Europos Sąjungos investicijų programos uždavinys "5.2. Skatinti integruotą ir įtraukią socialinę, ekonominę ir aplinkosaugos plėtrą vietos lygmeniu, puoselėti kultūrą, gamtos paveldą, darnų turizmą ir saugumą kitose nei miestų teritorijose"</t>
  </si>
  <si>
    <t>Ne</t>
  </si>
  <si>
    <t>–</t>
  </si>
  <si>
    <t xml:space="preserve"> Sukurtos arba atkurtos teritorijos, naudojamos ekonominei, rekreacinei ar turizmo paskirčiai</t>
  </si>
  <si>
    <t>R.S.2.3040</t>
  </si>
  <si>
    <t>hektarai</t>
  </si>
  <si>
    <t>Viešasis</t>
  </si>
  <si>
    <t>Mažeikių rajono savivaldybės administracija</t>
  </si>
  <si>
    <t>VRM</t>
  </si>
  <si>
    <t>CPVA</t>
  </si>
  <si>
    <t>Dotacija</t>
  </si>
  <si>
    <t>Planavimas</t>
  </si>
  <si>
    <t xml:space="preserve"> -</t>
  </si>
  <si>
    <t>ERPF</t>
  </si>
  <si>
    <t>2024-10</t>
  </si>
  <si>
    <t xml:space="preserve"> 2024-12</t>
  </si>
  <si>
    <t>Sukurtos arba atkurtos atviros erdvės</t>
  </si>
  <si>
    <t>P.S.2.1039</t>
  </si>
  <si>
    <t>kvadratiniai metrai</t>
  </si>
  <si>
    <t>Integruoti teritorinio vystymo projektai</t>
  </si>
  <si>
    <t xml:space="preserve">P.B.2.0076 </t>
  </si>
  <si>
    <t>projektai</t>
  </si>
  <si>
    <t>2.5. Bendrame regioniniame maršrute  „Žemaitijos piliakalniai“ esančių objektų pritaikymas  lankymui Rietavo savivaldybėje</t>
  </si>
  <si>
    <t>Rietavo savivaldybės administracija</t>
  </si>
  <si>
    <t>2.16. Bendrame regioniniame maršrute „Gamtos peizažai“ esančių objektų pritaikymas lankymui Rietavo savivaldybėje</t>
  </si>
  <si>
    <t>2.23. Bendrame regioniniame maršrute „Sakralinis kelias“ esančių objektų pritaikymas lankymui Telšių rajono savivaldybėje</t>
  </si>
  <si>
    <t>Telšių rajono savivaldybės administracija</t>
  </si>
  <si>
    <t>2.24. Bendrame regioniniame maršrute „Pasivaikščiojimas su istorinėmis 
asmenybėmis“ esančių objektų pritaikymas lankymui Mažeikių rajono savivaldybėje</t>
  </si>
  <si>
    <t>2.27. Bendrame regioniniame maršrute „Oginskių paveldo pažintinis maršrutas“ esančios Rietavo dvaro sodybos pritaikymas lankymui Rietavo savivaldybėje</t>
  </si>
  <si>
    <t xml:space="preserve">Dviračiams skirtos infrastruktūros metinis naudotojų skaičius </t>
  </si>
  <si>
    <t xml:space="preserve">R.S.2.3025 </t>
  </si>
  <si>
    <t>Naudotojai per metus</t>
  </si>
  <si>
    <t xml:space="preserve">Dviračiams skirta infrastruktūra, kuriai suteikta parama </t>
  </si>
  <si>
    <t xml:space="preserve">P.B.2.0058 </t>
  </si>
  <si>
    <t>Kilometrai</t>
  </si>
  <si>
    <t>28-302-P</t>
  </si>
  <si>
    <t>Regiono turistinio patrauklumo didinimas (II etapas)</t>
  </si>
  <si>
    <t>2.1. Regiono savivaldybių bendrieji veiksmai, panaudojant turizmo funkcinius ryšius</t>
  </si>
  <si>
    <t>Metinis konsoliduotų viešųjų paslaugų vartotojų skaičius</t>
  </si>
  <si>
    <t xml:space="preserve">R.S.2.3039 </t>
  </si>
  <si>
    <t>Vartotojai per metus</t>
  </si>
  <si>
    <t>VšĮ Žemaitijos turizmo informacijos centras</t>
  </si>
  <si>
    <t>2024-12</t>
  </si>
  <si>
    <t>2025-02</t>
  </si>
  <si>
    <t>2.19. Bendrame regioniniame maršrute „Gamtos peizažai“ Biržuvėnų dvaro sodybos parko pritaikymas lankymui  Telšių rajono savivaldybėje</t>
  </si>
  <si>
    <t>Telšių r. savivaldybės administracija</t>
  </si>
  <si>
    <t>2.21. Bendrame regioniniame maršrute „Gamtos peizažai“ Varnių regioninio parko Debesnų telmologinio draustinio pritaikymas lankymui Telšių rajono savivaldybėje</t>
  </si>
  <si>
    <t>2.28. Bendrame regioniniame maršrute „Oginskių paveldo pažintinis maršrutas“ esančios Rietavo dvaro sodybos pritaikymas lankymui, aktualizuojant M. K. Čiurlionio kelią Rietavo savivaldybėje</t>
  </si>
  <si>
    <t>28-303-P</t>
  </si>
  <si>
    <t>Regiono turistinio patrauklumo didinimas (III etapas)</t>
  </si>
  <si>
    <t>2.8. Bendrame regioniniame maršrute „Gamtos peizažai“ esančio Ventos upės slėnio pritaikymas lankymui Mažeikių rajono savivaldybėje, Viekšnių miesto etapas</t>
  </si>
  <si>
    <t>2025-03</t>
  </si>
  <si>
    <t>2025-05</t>
  </si>
  <si>
    <t>2.9. Bendrame regioniniame maršrute „Gamtos peizažai“ esančio Ventos upės slėnio pritaikymas lankymui Mažeikių rajono savivaldybėje, Mažeikių etapas</t>
  </si>
  <si>
    <t>2.10. Bendrame regioniniame maršrute „Gamtos peizažai“ esančio Sedos ežero ir Varduvos upės slėnio pritaikymas lankymui Mažeikių rajono savivaldybėje</t>
  </si>
  <si>
    <t>2.11. Bendrame regioniniame maršrute „Gamtos peizažai“ esančios Renavo dvaro sodybos teritorijos pritaikymas lankymui Mažeikių rajono savivaldybėje</t>
  </si>
  <si>
    <t>2.12. Bendrame regioniniame maršrute „Gamtos peizažai“ esančios Tirkšlių miško teritorijos pritaikymas lankymui Mažeikių rajono savivaldybėje</t>
  </si>
  <si>
    <t>2.26. Bendrame regioniniame maršrute „Oginskių paveldo pažintinis maršrutas“ esančios Plungės dvaro sodybos pritaikymas lankymui, aktualizuojant M. K. Čiurlionio kelią Plungės rajono savivaldybėje</t>
  </si>
  <si>
    <t>Plungės rajono savivaldybės administracija</t>
  </si>
  <si>
    <t>28-304-P</t>
  </si>
  <si>
    <t>Regiono turistinio patrauklumo didinimas (IV etapas)</t>
  </si>
  <si>
    <t>2.3. Bendrame regioniniame maršrute „Žemaitijos piliakalniai“ esančių  Gandingos komplekso ir Nausodžio, Varkalių II piliakalnių pritaikymas  lankymui Plungės rajono savivaldybėje</t>
  </si>
  <si>
    <t>2025-06</t>
  </si>
  <si>
    <t>2025-08</t>
  </si>
  <si>
    <t>2.4. Bendrame regioniniame maršrute „Žemaitijos piliakalniai“ esančio  Plungės piliakalnio pritaikymas lankymui Plungės rajono savivaldybėje</t>
  </si>
  <si>
    <t>2.7. Bendrame regioniniame maršrute „Gamtos peizažai“ esančio Juodpelkio parko pritaikymas lankymui Mažeikių rajono savivaldybėje</t>
  </si>
  <si>
    <t>2.13. Bendrame regioniniame maršrute „Gamtos peizažai“ esančio  Reiskių tyro valstybinio kraštovaizdžio draustinio  pritaikymas  lankymui Plungės rajono savivaldybėje</t>
  </si>
  <si>
    <t>2.25. Bendrame regioniniame maršrute „Oginskių paveldo pažintinis maršrutas“ esančios Plungės dvaro sodybos  pritaikymas lankymui Plungės rajono savivaldybėje</t>
  </si>
  <si>
    <t>28-005-P</t>
  </si>
  <si>
    <t>Regiono turistinio patrauklumo didinimas (V etapas)</t>
  </si>
  <si>
    <t>2.6. Bendrame regioniniame maršrute „Gamtos peizažai“ esančios Didžlaukio aukštapelkės pritaikymas lankymui Mažeikių rajono savivaldybėje</t>
  </si>
  <si>
    <t>2025-09</t>
  </si>
  <si>
    <t>2025-11</t>
  </si>
  <si>
    <t>28-006-P</t>
  </si>
  <si>
    <t>Regiono turistinio patrauklumo didinimas (VI etapas)</t>
  </si>
  <si>
    <t>2.22. Bendrame regioniniame maršrute „Sakralinis kelias“ esančių objektų pritaikymas lankymui Plungės rajono savivaldybėje</t>
  </si>
  <si>
    <t>2025-12</t>
  </si>
  <si>
    <t>2026-02</t>
  </si>
  <si>
    <t>28-307-P</t>
  </si>
  <si>
    <t>Regiono turistinio patrauklumo didinimas (VII etapas)</t>
  </si>
  <si>
    <t>2.14. Bendrame regioniniame maršrute „Gamtos peizažai“ esančio Platelių ežero pritaikymas lankymui Plungės rajono savivaldybėje, Šeirės etapas</t>
  </si>
  <si>
    <t>2026-03</t>
  </si>
  <si>
    <t>2026-05</t>
  </si>
  <si>
    <t>2.15. Bendrame regioniniame maršrute „Gamtos peizažai“ esančio Platelių ežero pritaikymas lankymui Plungės rajono savivaldybėje, „Obelėlės“ etapas</t>
  </si>
  <si>
    <t>2.20. Bendrame regioniniame maršrute „Gamtos peizažai“ Lūksto ežero pritaikymas lankymui Telšių rajono savivaldybėje</t>
  </si>
  <si>
    <t>28-308-P</t>
  </si>
  <si>
    <t>Regiono turistinio patrauklumo didinimas (VIII etapas)</t>
  </si>
  <si>
    <t>2.17. Bendrame regioniniame maršrute „Gamtos peizažai“ pietinės Masčio ežero dalies pritaikymas lankymui Telšių rajono savivaldybėje</t>
  </si>
  <si>
    <t>2026-06</t>
  </si>
  <si>
    <t>2026-08</t>
  </si>
  <si>
    <t>2.18. Bendrame regioniniame maršrute „Gamtos peizažai“ Germanto ežero pritaikymas lankymui Telšių rajono savivaldybėje</t>
  </si>
  <si>
    <t>28-309-P</t>
  </si>
  <si>
    <t>Regiono investicinio patrauklumo didinimas (I etapas)</t>
  </si>
  <si>
    <t>3.5. Verslo plėtrai ir kūrimui palankių sąlygų sudarymas prie patrauklių investicijoms sklypų, esančių L. Ivinskio gatvėje, Rietave</t>
  </si>
  <si>
    <t>28-310-P</t>
  </si>
  <si>
    <t>Regiono investicinio patrauklumo didinimas (II etapas)</t>
  </si>
  <si>
    <t>3.1. Regiono savivaldybių bendrieji veiksmai skatinant investicijas ir verslumą</t>
  </si>
  <si>
    <t>VšĮ Rietavo turizmo ir verslo informacijos centras</t>
  </si>
  <si>
    <t>3.4. Verslo plėtrai ir kūrimui palankių sąlygų sudarymas Alyvų g. ir dalyje Pramonės g., Rietavo savivaldybėje</t>
  </si>
  <si>
    <t>28-311-P</t>
  </si>
  <si>
    <t>Regiono investicinio patrauklumo didinimas (III etapas)</t>
  </si>
  <si>
    <t>3.2. Plungės miesto pramoninės teritorijos (Salantų g.) pritaikymas verslo plėtrai ir naujų investuotojų įsikūrimui</t>
  </si>
  <si>
    <t>3.3. Plungės miesto pramonės teritorijos (Pramonės pr.) pritaikymas verslo plėtrai ir naujų investuotojų įsikūrimui</t>
  </si>
  <si>
    <t>28-312-P</t>
  </si>
  <si>
    <t>Regiono investicinio patrauklumo didinimas (IV etapas)</t>
  </si>
  <si>
    <t>3.6. Regioninio bendradarbystės ir verslumo kompetencijų stiprinimo centro infrastruktūros kūrimas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</si>
</sst>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b/>
      <sz val="8"/>
      <color indexed="8"/>
      <name val="Calibri"/>
      <family val="2"/>
      <charset val="186"/>
    </font>
    <font>
      <b/>
      <sz val="11"/>
      <color indexed="8"/>
      <name val="Calibri"/>
      <family val="2"/>
      <charset val="186"/>
    </font>
    <font>
      <sz val="10"/>
      <color theme="1"/>
      <name val="Times New Roman"/>
      <family val="1"/>
      <charset val="186"/>
    </font>
    <font>
      <sz val="10"/>
      <color rgb="FFFF000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4"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87">
    <xf numFmtId="0" fontId="0" fillId="0" borderId="0" xfId="0"/>
    <xf numFmtId="0" fontId="2" fillId="0" borderId="0" xfId="0" applyFont="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0" borderId="2" xfId="0" applyFont="1" applyBorder="1" applyAlignment="1">
      <alignment horizontal="center"/>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lignment horizontal="center" vertical="center" wrapText="1"/>
    </xf>
    <xf numFmtId="2" fontId="6" fillId="0" borderId="10" xfId="0" applyNumberFormat="1" applyFont="1" applyBorder="1" applyAlignment="1">
      <alignment horizontal="center" vertical="center" wrapText="1"/>
    </xf>
    <xf numFmtId="0" fontId="7" fillId="0" borderId="10" xfId="0" applyFont="1" applyBorder="1" applyAlignment="1">
      <alignment horizontal="center" vertical="center" wrapText="1"/>
    </xf>
    <xf numFmtId="4" fontId="0" fillId="0" borderId="0" xfId="0" applyNumberFormat="1"/>
    <xf numFmtId="0" fontId="8" fillId="0" borderId="0" xfId="0" applyFont="1" applyAlignment="1">
      <alignment vertical="center" wrapText="1"/>
    </xf>
    <xf numFmtId="0" fontId="6" fillId="0" borderId="0" xfId="0" applyFont="1" applyAlignment="1">
      <alignment vertical="center" wrapText="1"/>
    </xf>
    <xf numFmtId="2" fontId="0" fillId="0" borderId="0" xfId="0" applyNumberFormat="1"/>
    <xf numFmtId="1" fontId="0" fillId="0" borderId="0" xfId="0" applyNumberFormat="1"/>
    <xf numFmtId="0" fontId="6" fillId="0" borderId="11" xfId="0" applyFont="1" applyBorder="1" applyAlignment="1">
      <alignment horizontal="center" vertical="center" wrapText="1"/>
    </xf>
    <xf numFmtId="0" fontId="6" fillId="0" borderId="23" xfId="0" applyFont="1" applyBorder="1" applyAlignment="1">
      <alignment horizontal="center" vertical="center" wrapText="1"/>
    </xf>
    <xf numFmtId="49" fontId="6" fillId="0" borderId="11" xfId="0" applyNumberFormat="1" applyFont="1" applyBorder="1" applyAlignment="1">
      <alignment horizontal="center" vertical="center"/>
    </xf>
    <xf numFmtId="49" fontId="6" fillId="0" borderId="2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6" xfId="0" applyFont="1" applyBorder="1" applyAlignment="1">
      <alignment horizontal="center" vertical="center"/>
    </xf>
    <xf numFmtId="4" fontId="6" fillId="0" borderId="11" xfId="0" applyNumberFormat="1" applyFont="1" applyBorder="1" applyAlignment="1">
      <alignment horizontal="center" vertical="center" wrapText="1"/>
    </xf>
    <xf numFmtId="4" fontId="6" fillId="0" borderId="2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6" fillId="0" borderId="2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3" xfId="0" applyFont="1" applyBorder="1" applyAlignment="1">
      <alignment horizontal="center" vertical="center" wrapText="1"/>
    </xf>
    <xf numFmtId="4" fontId="1" fillId="0" borderId="11" xfId="0" applyNumberFormat="1" applyFont="1" applyBorder="1" applyAlignment="1">
      <alignment horizontal="center" vertical="center" wrapText="1"/>
    </xf>
    <xf numFmtId="0" fontId="1" fillId="0" borderId="11" xfId="0" applyFont="1" applyBorder="1" applyAlignment="1">
      <alignment horizontal="center" vertical="center"/>
    </xf>
    <xf numFmtId="0" fontId="1" fillId="0" borderId="23" xfId="0" applyFont="1" applyBorder="1" applyAlignment="1">
      <alignment horizontal="center" vertical="center"/>
    </xf>
    <xf numFmtId="0" fontId="6" fillId="0" borderId="11" xfId="0" applyFont="1" applyBorder="1" applyAlignment="1">
      <alignment horizontal="center" vertical="center"/>
    </xf>
    <xf numFmtId="0" fontId="6" fillId="0" borderId="23" xfId="0" applyFont="1" applyBorder="1" applyAlignment="1">
      <alignment horizontal="center" vertical="center"/>
    </xf>
    <xf numFmtId="0" fontId="1" fillId="0" borderId="20" xfId="0" applyFont="1" applyBorder="1" applyAlignment="1">
      <alignment horizontal="center" vertical="center"/>
    </xf>
    <xf numFmtId="0" fontId="6" fillId="0" borderId="17" xfId="0" applyFont="1" applyBorder="1" applyAlignment="1">
      <alignment horizontal="center" vertical="center" wrapText="1"/>
    </xf>
    <xf numFmtId="4" fontId="6" fillId="0" borderId="17" xfId="0" applyNumberFormat="1" applyFont="1" applyBorder="1" applyAlignment="1">
      <alignment horizontal="center" vertical="center" wrapText="1"/>
    </xf>
    <xf numFmtId="49" fontId="6" fillId="0" borderId="17" xfId="0" applyNumberFormat="1" applyFont="1" applyBorder="1" applyAlignment="1">
      <alignment horizontal="center" vertical="center"/>
    </xf>
    <xf numFmtId="0" fontId="1" fillId="0" borderId="17" xfId="0" applyFont="1" applyBorder="1" applyAlignment="1">
      <alignment horizontal="center" vertical="center" wrapText="1"/>
    </xf>
    <xf numFmtId="0" fontId="1" fillId="0" borderId="17"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49" fontId="6" fillId="0" borderId="23"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2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4" fontId="6" fillId="0" borderId="6" xfId="0" applyNumberFormat="1" applyFont="1" applyBorder="1" applyAlignment="1">
      <alignment horizontal="center" vertical="center" wrapText="1"/>
    </xf>
    <xf numFmtId="0" fontId="6" fillId="0" borderId="2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8" xfId="0" applyFont="1" applyBorder="1" applyAlignment="1">
      <alignment horizontal="center" vertic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Alignment="1">
      <alignment horizontal="center"/>
    </xf>
    <xf numFmtId="0" fontId="2" fillId="0" borderId="0" xfId="0" applyFont="1" applyAlignment="1">
      <alignment horizont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86C5D-A3A5-4DD6-B888-B7AB0E01927F}">
  <sheetPr>
    <pageSetUpPr fitToPage="1"/>
  </sheetPr>
  <dimension ref="B1:AJ146"/>
  <sheetViews>
    <sheetView tabSelected="1" zoomScale="90" zoomScaleNormal="90" workbookViewId="0">
      <pane xSplit="6" ySplit="7" topLeftCell="G8" activePane="bottomRight" state="frozen"/>
      <selection activeCell="A8" sqref="A8"/>
      <selection pane="topRight" activeCell="G8" sqref="G8"/>
      <selection pane="bottomLeft" activeCell="A16" sqref="A16"/>
      <selection pane="bottomRight" activeCell="G105" sqref="G105:G109"/>
    </sheetView>
  </sheetViews>
  <sheetFormatPr defaultRowHeight="15" x14ac:dyDescent="0.25"/>
  <cols>
    <col min="1" max="1" width="4.140625" customWidth="1"/>
    <col min="2" max="2" width="9.42578125" customWidth="1"/>
    <col min="3" max="3" width="16.140625" customWidth="1"/>
    <col min="4" max="4" width="16.7109375" customWidth="1"/>
    <col min="5" max="5" width="22.42578125" customWidth="1"/>
    <col min="6" max="6" width="29.85546875" customWidth="1"/>
    <col min="7" max="7" width="30.28515625" customWidth="1"/>
    <col min="8" max="8" width="9" customWidth="1"/>
    <col min="9" max="9" width="14.5703125" customWidth="1"/>
    <col min="10" max="10" width="28.28515625" customWidth="1"/>
    <col min="11" max="11" width="11.140625" customWidth="1"/>
    <col min="12" max="12" width="12.28515625" customWidth="1"/>
    <col min="13" max="13" width="13" customWidth="1"/>
    <col min="14" max="14" width="10.85546875" customWidth="1"/>
    <col min="15" max="19" width="16.140625" customWidth="1"/>
    <col min="20" max="20" width="12.7109375" customWidth="1"/>
    <col min="21" max="21" width="13.28515625" customWidth="1"/>
    <col min="22" max="22" width="12.85546875" customWidth="1"/>
    <col min="23" max="26" width="11.140625" customWidth="1"/>
    <col min="28" max="28" width="14" customWidth="1"/>
    <col min="30" max="30" width="12.42578125" customWidth="1"/>
    <col min="31" max="33" width="12.28515625" customWidth="1"/>
    <col min="36" max="36" width="19.42578125" customWidth="1"/>
    <col min="257" max="257" width="4.140625" customWidth="1"/>
    <col min="258" max="258" width="9.42578125" customWidth="1"/>
    <col min="259" max="259" width="14.28515625" customWidth="1"/>
    <col min="260" max="260" width="11" customWidth="1"/>
    <col min="261" max="261" width="12.28515625" customWidth="1"/>
    <col min="262" max="262" width="23.5703125" customWidth="1"/>
    <col min="263" max="263" width="25.28515625" customWidth="1"/>
    <col min="264" max="264" width="9" customWidth="1"/>
    <col min="266" max="266" width="28.28515625" customWidth="1"/>
    <col min="267" max="267" width="11.140625" customWidth="1"/>
    <col min="268" max="268" width="12.28515625" customWidth="1"/>
    <col min="269" max="270" width="10.85546875" customWidth="1"/>
    <col min="271" max="275" width="16.140625" customWidth="1"/>
    <col min="276" max="276" width="12.7109375" customWidth="1"/>
    <col min="277" max="277" width="13.28515625" customWidth="1"/>
    <col min="278" max="278" width="11.42578125" customWidth="1"/>
    <col min="279" max="282" width="11.140625" customWidth="1"/>
    <col min="284" max="284" width="11" customWidth="1"/>
    <col min="286" max="286" width="12.42578125" customWidth="1"/>
    <col min="287" max="289" width="12.28515625" customWidth="1"/>
    <col min="513" max="513" width="4.140625" customWidth="1"/>
    <col min="514" max="514" width="9.42578125" customWidth="1"/>
    <col min="515" max="515" width="14.28515625" customWidth="1"/>
    <col min="516" max="516" width="11" customWidth="1"/>
    <col min="517" max="517" width="12.28515625" customWidth="1"/>
    <col min="518" max="518" width="23.5703125" customWidth="1"/>
    <col min="519" max="519" width="25.28515625" customWidth="1"/>
    <col min="520" max="520" width="9" customWidth="1"/>
    <col min="522" max="522" width="28.28515625" customWidth="1"/>
    <col min="523" max="523" width="11.140625" customWidth="1"/>
    <col min="524" max="524" width="12.28515625" customWidth="1"/>
    <col min="525" max="526" width="10.85546875" customWidth="1"/>
    <col min="527" max="531" width="16.140625" customWidth="1"/>
    <col min="532" max="532" width="12.7109375" customWidth="1"/>
    <col min="533" max="533" width="13.28515625" customWidth="1"/>
    <col min="534" max="534" width="11.42578125" customWidth="1"/>
    <col min="535" max="538" width="11.140625" customWidth="1"/>
    <col min="540" max="540" width="11" customWidth="1"/>
    <col min="542" max="542" width="12.42578125" customWidth="1"/>
    <col min="543" max="545" width="12.28515625" customWidth="1"/>
    <col min="769" max="769" width="4.140625" customWidth="1"/>
    <col min="770" max="770" width="9.42578125" customWidth="1"/>
    <col min="771" max="771" width="14.28515625" customWidth="1"/>
    <col min="772" max="772" width="11" customWidth="1"/>
    <col min="773" max="773" width="12.28515625" customWidth="1"/>
    <col min="774" max="774" width="23.5703125" customWidth="1"/>
    <col min="775" max="775" width="25.28515625" customWidth="1"/>
    <col min="776" max="776" width="9" customWidth="1"/>
    <col min="778" max="778" width="28.28515625" customWidth="1"/>
    <col min="779" max="779" width="11.140625" customWidth="1"/>
    <col min="780" max="780" width="12.28515625" customWidth="1"/>
    <col min="781" max="782" width="10.85546875" customWidth="1"/>
    <col min="783" max="787" width="16.140625" customWidth="1"/>
    <col min="788" max="788" width="12.7109375" customWidth="1"/>
    <col min="789" max="789" width="13.28515625" customWidth="1"/>
    <col min="790" max="790" width="11.42578125" customWidth="1"/>
    <col min="791" max="794" width="11.140625" customWidth="1"/>
    <col min="796" max="796" width="11" customWidth="1"/>
    <col min="798" max="798" width="12.42578125" customWidth="1"/>
    <col min="799" max="801" width="12.28515625" customWidth="1"/>
    <col min="1025" max="1025" width="4.140625" customWidth="1"/>
    <col min="1026" max="1026" width="9.42578125" customWidth="1"/>
    <col min="1027" max="1027" width="14.28515625" customWidth="1"/>
    <col min="1028" max="1028" width="11" customWidth="1"/>
    <col min="1029" max="1029" width="12.28515625" customWidth="1"/>
    <col min="1030" max="1030" width="23.5703125" customWidth="1"/>
    <col min="1031" max="1031" width="25.28515625" customWidth="1"/>
    <col min="1032" max="1032" width="9" customWidth="1"/>
    <col min="1034" max="1034" width="28.28515625" customWidth="1"/>
    <col min="1035" max="1035" width="11.140625" customWidth="1"/>
    <col min="1036" max="1036" width="12.28515625" customWidth="1"/>
    <col min="1037" max="1038" width="10.85546875" customWidth="1"/>
    <col min="1039" max="1043" width="16.140625" customWidth="1"/>
    <col min="1044" max="1044" width="12.7109375" customWidth="1"/>
    <col min="1045" max="1045" width="13.28515625" customWidth="1"/>
    <col min="1046" max="1046" width="11.42578125" customWidth="1"/>
    <col min="1047" max="1050" width="11.140625" customWidth="1"/>
    <col min="1052" max="1052" width="11" customWidth="1"/>
    <col min="1054" max="1054" width="12.42578125" customWidth="1"/>
    <col min="1055" max="1057" width="12.28515625" customWidth="1"/>
    <col min="1281" max="1281" width="4.140625" customWidth="1"/>
    <col min="1282" max="1282" width="9.42578125" customWidth="1"/>
    <col min="1283" max="1283" width="14.28515625" customWidth="1"/>
    <col min="1284" max="1284" width="11" customWidth="1"/>
    <col min="1285" max="1285" width="12.28515625" customWidth="1"/>
    <col min="1286" max="1286" width="23.5703125" customWidth="1"/>
    <col min="1287" max="1287" width="25.28515625" customWidth="1"/>
    <col min="1288" max="1288" width="9" customWidth="1"/>
    <col min="1290" max="1290" width="28.28515625" customWidth="1"/>
    <col min="1291" max="1291" width="11.140625" customWidth="1"/>
    <col min="1292" max="1292" width="12.28515625" customWidth="1"/>
    <col min="1293" max="1294" width="10.85546875" customWidth="1"/>
    <col min="1295" max="1299" width="16.140625" customWidth="1"/>
    <col min="1300" max="1300" width="12.7109375" customWidth="1"/>
    <col min="1301" max="1301" width="13.28515625" customWidth="1"/>
    <col min="1302" max="1302" width="11.42578125" customWidth="1"/>
    <col min="1303" max="1306" width="11.140625" customWidth="1"/>
    <col min="1308" max="1308" width="11" customWidth="1"/>
    <col min="1310" max="1310" width="12.42578125" customWidth="1"/>
    <col min="1311" max="1313" width="12.28515625" customWidth="1"/>
    <col min="1537" max="1537" width="4.140625" customWidth="1"/>
    <col min="1538" max="1538" width="9.42578125" customWidth="1"/>
    <col min="1539" max="1539" width="14.28515625" customWidth="1"/>
    <col min="1540" max="1540" width="11" customWidth="1"/>
    <col min="1541" max="1541" width="12.28515625" customWidth="1"/>
    <col min="1542" max="1542" width="23.5703125" customWidth="1"/>
    <col min="1543" max="1543" width="25.28515625" customWidth="1"/>
    <col min="1544" max="1544" width="9" customWidth="1"/>
    <col min="1546" max="1546" width="28.28515625" customWidth="1"/>
    <col min="1547" max="1547" width="11.140625" customWidth="1"/>
    <col min="1548" max="1548" width="12.28515625" customWidth="1"/>
    <col min="1549" max="1550" width="10.85546875" customWidth="1"/>
    <col min="1551" max="1555" width="16.140625" customWidth="1"/>
    <col min="1556" max="1556" width="12.7109375" customWidth="1"/>
    <col min="1557" max="1557" width="13.28515625" customWidth="1"/>
    <col min="1558" max="1558" width="11.42578125" customWidth="1"/>
    <col min="1559" max="1562" width="11.140625" customWidth="1"/>
    <col min="1564" max="1564" width="11" customWidth="1"/>
    <col min="1566" max="1566" width="12.42578125" customWidth="1"/>
    <col min="1567" max="1569" width="12.28515625" customWidth="1"/>
    <col min="1793" max="1793" width="4.140625" customWidth="1"/>
    <col min="1794" max="1794" width="9.42578125" customWidth="1"/>
    <col min="1795" max="1795" width="14.28515625" customWidth="1"/>
    <col min="1796" max="1796" width="11" customWidth="1"/>
    <col min="1797" max="1797" width="12.28515625" customWidth="1"/>
    <col min="1798" max="1798" width="23.5703125" customWidth="1"/>
    <col min="1799" max="1799" width="25.28515625" customWidth="1"/>
    <col min="1800" max="1800" width="9" customWidth="1"/>
    <col min="1802" max="1802" width="28.28515625" customWidth="1"/>
    <col min="1803" max="1803" width="11.140625" customWidth="1"/>
    <col min="1804" max="1804" width="12.28515625" customWidth="1"/>
    <col min="1805" max="1806" width="10.85546875" customWidth="1"/>
    <col min="1807" max="1811" width="16.140625" customWidth="1"/>
    <col min="1812" max="1812" width="12.7109375" customWidth="1"/>
    <col min="1813" max="1813" width="13.28515625" customWidth="1"/>
    <col min="1814" max="1814" width="11.42578125" customWidth="1"/>
    <col min="1815" max="1818" width="11.140625" customWidth="1"/>
    <col min="1820" max="1820" width="11" customWidth="1"/>
    <col min="1822" max="1822" width="12.42578125" customWidth="1"/>
    <col min="1823" max="1825" width="12.28515625" customWidth="1"/>
    <col min="2049" max="2049" width="4.140625" customWidth="1"/>
    <col min="2050" max="2050" width="9.42578125" customWidth="1"/>
    <col min="2051" max="2051" width="14.28515625" customWidth="1"/>
    <col min="2052" max="2052" width="11" customWidth="1"/>
    <col min="2053" max="2053" width="12.28515625" customWidth="1"/>
    <col min="2054" max="2054" width="23.5703125" customWidth="1"/>
    <col min="2055" max="2055" width="25.28515625" customWidth="1"/>
    <col min="2056" max="2056" width="9" customWidth="1"/>
    <col min="2058" max="2058" width="28.28515625" customWidth="1"/>
    <col min="2059" max="2059" width="11.140625" customWidth="1"/>
    <col min="2060" max="2060" width="12.28515625" customWidth="1"/>
    <col min="2061" max="2062" width="10.85546875" customWidth="1"/>
    <col min="2063" max="2067" width="16.140625" customWidth="1"/>
    <col min="2068" max="2068" width="12.7109375" customWidth="1"/>
    <col min="2069" max="2069" width="13.28515625" customWidth="1"/>
    <col min="2070" max="2070" width="11.42578125" customWidth="1"/>
    <col min="2071" max="2074" width="11.140625" customWidth="1"/>
    <col min="2076" max="2076" width="11" customWidth="1"/>
    <col min="2078" max="2078" width="12.42578125" customWidth="1"/>
    <col min="2079" max="2081" width="12.28515625" customWidth="1"/>
    <col min="2305" max="2305" width="4.140625" customWidth="1"/>
    <col min="2306" max="2306" width="9.42578125" customWidth="1"/>
    <col min="2307" max="2307" width="14.28515625" customWidth="1"/>
    <col min="2308" max="2308" width="11" customWidth="1"/>
    <col min="2309" max="2309" width="12.28515625" customWidth="1"/>
    <col min="2310" max="2310" width="23.5703125" customWidth="1"/>
    <col min="2311" max="2311" width="25.28515625" customWidth="1"/>
    <col min="2312" max="2312" width="9" customWidth="1"/>
    <col min="2314" max="2314" width="28.28515625" customWidth="1"/>
    <col min="2315" max="2315" width="11.140625" customWidth="1"/>
    <col min="2316" max="2316" width="12.28515625" customWidth="1"/>
    <col min="2317" max="2318" width="10.85546875" customWidth="1"/>
    <col min="2319" max="2323" width="16.140625" customWidth="1"/>
    <col min="2324" max="2324" width="12.7109375" customWidth="1"/>
    <col min="2325" max="2325" width="13.28515625" customWidth="1"/>
    <col min="2326" max="2326" width="11.42578125" customWidth="1"/>
    <col min="2327" max="2330" width="11.140625" customWidth="1"/>
    <col min="2332" max="2332" width="11" customWidth="1"/>
    <col min="2334" max="2334" width="12.42578125" customWidth="1"/>
    <col min="2335" max="2337" width="12.28515625" customWidth="1"/>
    <col min="2561" max="2561" width="4.140625" customWidth="1"/>
    <col min="2562" max="2562" width="9.42578125" customWidth="1"/>
    <col min="2563" max="2563" width="14.28515625" customWidth="1"/>
    <col min="2564" max="2564" width="11" customWidth="1"/>
    <col min="2565" max="2565" width="12.28515625" customWidth="1"/>
    <col min="2566" max="2566" width="23.5703125" customWidth="1"/>
    <col min="2567" max="2567" width="25.28515625" customWidth="1"/>
    <col min="2568" max="2568" width="9" customWidth="1"/>
    <col min="2570" max="2570" width="28.28515625" customWidth="1"/>
    <col min="2571" max="2571" width="11.140625" customWidth="1"/>
    <col min="2572" max="2572" width="12.28515625" customWidth="1"/>
    <col min="2573" max="2574" width="10.85546875" customWidth="1"/>
    <col min="2575" max="2579" width="16.140625" customWidth="1"/>
    <col min="2580" max="2580" width="12.7109375" customWidth="1"/>
    <col min="2581" max="2581" width="13.28515625" customWidth="1"/>
    <col min="2582" max="2582" width="11.42578125" customWidth="1"/>
    <col min="2583" max="2586" width="11.140625" customWidth="1"/>
    <col min="2588" max="2588" width="11" customWidth="1"/>
    <col min="2590" max="2590" width="12.42578125" customWidth="1"/>
    <col min="2591" max="2593" width="12.28515625" customWidth="1"/>
    <col min="2817" max="2817" width="4.140625" customWidth="1"/>
    <col min="2818" max="2818" width="9.42578125" customWidth="1"/>
    <col min="2819" max="2819" width="14.28515625" customWidth="1"/>
    <col min="2820" max="2820" width="11" customWidth="1"/>
    <col min="2821" max="2821" width="12.28515625" customWidth="1"/>
    <col min="2822" max="2822" width="23.5703125" customWidth="1"/>
    <col min="2823" max="2823" width="25.28515625" customWidth="1"/>
    <col min="2824" max="2824" width="9" customWidth="1"/>
    <col min="2826" max="2826" width="28.28515625" customWidth="1"/>
    <col min="2827" max="2827" width="11.140625" customWidth="1"/>
    <col min="2828" max="2828" width="12.28515625" customWidth="1"/>
    <col min="2829" max="2830" width="10.85546875" customWidth="1"/>
    <col min="2831" max="2835" width="16.140625" customWidth="1"/>
    <col min="2836" max="2836" width="12.7109375" customWidth="1"/>
    <col min="2837" max="2837" width="13.28515625" customWidth="1"/>
    <col min="2838" max="2838" width="11.42578125" customWidth="1"/>
    <col min="2839" max="2842" width="11.140625" customWidth="1"/>
    <col min="2844" max="2844" width="11" customWidth="1"/>
    <col min="2846" max="2846" width="12.42578125" customWidth="1"/>
    <col min="2847" max="2849" width="12.28515625" customWidth="1"/>
    <col min="3073" max="3073" width="4.140625" customWidth="1"/>
    <col min="3074" max="3074" width="9.42578125" customWidth="1"/>
    <col min="3075" max="3075" width="14.28515625" customWidth="1"/>
    <col min="3076" max="3076" width="11" customWidth="1"/>
    <col min="3077" max="3077" width="12.28515625" customWidth="1"/>
    <col min="3078" max="3078" width="23.5703125" customWidth="1"/>
    <col min="3079" max="3079" width="25.28515625" customWidth="1"/>
    <col min="3080" max="3080" width="9" customWidth="1"/>
    <col min="3082" max="3082" width="28.28515625" customWidth="1"/>
    <col min="3083" max="3083" width="11.140625" customWidth="1"/>
    <col min="3084" max="3084" width="12.28515625" customWidth="1"/>
    <col min="3085" max="3086" width="10.85546875" customWidth="1"/>
    <col min="3087" max="3091" width="16.140625" customWidth="1"/>
    <col min="3092" max="3092" width="12.7109375" customWidth="1"/>
    <col min="3093" max="3093" width="13.28515625" customWidth="1"/>
    <col min="3094" max="3094" width="11.42578125" customWidth="1"/>
    <col min="3095" max="3098" width="11.140625" customWidth="1"/>
    <col min="3100" max="3100" width="11" customWidth="1"/>
    <col min="3102" max="3102" width="12.42578125" customWidth="1"/>
    <col min="3103" max="3105" width="12.28515625" customWidth="1"/>
    <col min="3329" max="3329" width="4.140625" customWidth="1"/>
    <col min="3330" max="3330" width="9.42578125" customWidth="1"/>
    <col min="3331" max="3331" width="14.28515625" customWidth="1"/>
    <col min="3332" max="3332" width="11" customWidth="1"/>
    <col min="3333" max="3333" width="12.28515625" customWidth="1"/>
    <col min="3334" max="3334" width="23.5703125" customWidth="1"/>
    <col min="3335" max="3335" width="25.28515625" customWidth="1"/>
    <col min="3336" max="3336" width="9" customWidth="1"/>
    <col min="3338" max="3338" width="28.28515625" customWidth="1"/>
    <col min="3339" max="3339" width="11.140625" customWidth="1"/>
    <col min="3340" max="3340" width="12.28515625" customWidth="1"/>
    <col min="3341" max="3342" width="10.85546875" customWidth="1"/>
    <col min="3343" max="3347" width="16.140625" customWidth="1"/>
    <col min="3348" max="3348" width="12.7109375" customWidth="1"/>
    <col min="3349" max="3349" width="13.28515625" customWidth="1"/>
    <col min="3350" max="3350" width="11.42578125" customWidth="1"/>
    <col min="3351" max="3354" width="11.140625" customWidth="1"/>
    <col min="3356" max="3356" width="11" customWidth="1"/>
    <col min="3358" max="3358" width="12.42578125" customWidth="1"/>
    <col min="3359" max="3361" width="12.28515625" customWidth="1"/>
    <col min="3585" max="3585" width="4.140625" customWidth="1"/>
    <col min="3586" max="3586" width="9.42578125" customWidth="1"/>
    <col min="3587" max="3587" width="14.28515625" customWidth="1"/>
    <col min="3588" max="3588" width="11" customWidth="1"/>
    <col min="3589" max="3589" width="12.28515625" customWidth="1"/>
    <col min="3590" max="3590" width="23.5703125" customWidth="1"/>
    <col min="3591" max="3591" width="25.28515625" customWidth="1"/>
    <col min="3592" max="3592" width="9" customWidth="1"/>
    <col min="3594" max="3594" width="28.28515625" customWidth="1"/>
    <col min="3595" max="3595" width="11.140625" customWidth="1"/>
    <col min="3596" max="3596" width="12.28515625" customWidth="1"/>
    <col min="3597" max="3598" width="10.85546875" customWidth="1"/>
    <col min="3599" max="3603" width="16.140625" customWidth="1"/>
    <col min="3604" max="3604" width="12.7109375" customWidth="1"/>
    <col min="3605" max="3605" width="13.28515625" customWidth="1"/>
    <col min="3606" max="3606" width="11.42578125" customWidth="1"/>
    <col min="3607" max="3610" width="11.140625" customWidth="1"/>
    <col min="3612" max="3612" width="11" customWidth="1"/>
    <col min="3614" max="3614" width="12.42578125" customWidth="1"/>
    <col min="3615" max="3617" width="12.28515625" customWidth="1"/>
    <col min="3841" max="3841" width="4.140625" customWidth="1"/>
    <col min="3842" max="3842" width="9.42578125" customWidth="1"/>
    <col min="3843" max="3843" width="14.28515625" customWidth="1"/>
    <col min="3844" max="3844" width="11" customWidth="1"/>
    <col min="3845" max="3845" width="12.28515625" customWidth="1"/>
    <col min="3846" max="3846" width="23.5703125" customWidth="1"/>
    <col min="3847" max="3847" width="25.28515625" customWidth="1"/>
    <col min="3848" max="3848" width="9" customWidth="1"/>
    <col min="3850" max="3850" width="28.28515625" customWidth="1"/>
    <col min="3851" max="3851" width="11.140625" customWidth="1"/>
    <col min="3852" max="3852" width="12.28515625" customWidth="1"/>
    <col min="3853" max="3854" width="10.85546875" customWidth="1"/>
    <col min="3855" max="3859" width="16.140625" customWidth="1"/>
    <col min="3860" max="3860" width="12.7109375" customWidth="1"/>
    <col min="3861" max="3861" width="13.28515625" customWidth="1"/>
    <col min="3862" max="3862" width="11.42578125" customWidth="1"/>
    <col min="3863" max="3866" width="11.140625" customWidth="1"/>
    <col min="3868" max="3868" width="11" customWidth="1"/>
    <col min="3870" max="3870" width="12.42578125" customWidth="1"/>
    <col min="3871" max="3873" width="12.28515625" customWidth="1"/>
    <col min="4097" max="4097" width="4.140625" customWidth="1"/>
    <col min="4098" max="4098" width="9.42578125" customWidth="1"/>
    <col min="4099" max="4099" width="14.28515625" customWidth="1"/>
    <col min="4100" max="4100" width="11" customWidth="1"/>
    <col min="4101" max="4101" width="12.28515625" customWidth="1"/>
    <col min="4102" max="4102" width="23.5703125" customWidth="1"/>
    <col min="4103" max="4103" width="25.28515625" customWidth="1"/>
    <col min="4104" max="4104" width="9" customWidth="1"/>
    <col min="4106" max="4106" width="28.28515625" customWidth="1"/>
    <col min="4107" max="4107" width="11.140625" customWidth="1"/>
    <col min="4108" max="4108" width="12.28515625" customWidth="1"/>
    <col min="4109" max="4110" width="10.85546875" customWidth="1"/>
    <col min="4111" max="4115" width="16.140625" customWidth="1"/>
    <col min="4116" max="4116" width="12.7109375" customWidth="1"/>
    <col min="4117" max="4117" width="13.28515625" customWidth="1"/>
    <col min="4118" max="4118" width="11.42578125" customWidth="1"/>
    <col min="4119" max="4122" width="11.140625" customWidth="1"/>
    <col min="4124" max="4124" width="11" customWidth="1"/>
    <col min="4126" max="4126" width="12.42578125" customWidth="1"/>
    <col min="4127" max="4129" width="12.28515625" customWidth="1"/>
    <col min="4353" max="4353" width="4.140625" customWidth="1"/>
    <col min="4354" max="4354" width="9.42578125" customWidth="1"/>
    <col min="4355" max="4355" width="14.28515625" customWidth="1"/>
    <col min="4356" max="4356" width="11" customWidth="1"/>
    <col min="4357" max="4357" width="12.28515625" customWidth="1"/>
    <col min="4358" max="4358" width="23.5703125" customWidth="1"/>
    <col min="4359" max="4359" width="25.28515625" customWidth="1"/>
    <col min="4360" max="4360" width="9" customWidth="1"/>
    <col min="4362" max="4362" width="28.28515625" customWidth="1"/>
    <col min="4363" max="4363" width="11.140625" customWidth="1"/>
    <col min="4364" max="4364" width="12.28515625" customWidth="1"/>
    <col min="4365" max="4366" width="10.85546875" customWidth="1"/>
    <col min="4367" max="4371" width="16.140625" customWidth="1"/>
    <col min="4372" max="4372" width="12.7109375" customWidth="1"/>
    <col min="4373" max="4373" width="13.28515625" customWidth="1"/>
    <col min="4374" max="4374" width="11.42578125" customWidth="1"/>
    <col min="4375" max="4378" width="11.140625" customWidth="1"/>
    <col min="4380" max="4380" width="11" customWidth="1"/>
    <col min="4382" max="4382" width="12.42578125" customWidth="1"/>
    <col min="4383" max="4385" width="12.28515625" customWidth="1"/>
    <col min="4609" max="4609" width="4.140625" customWidth="1"/>
    <col min="4610" max="4610" width="9.42578125" customWidth="1"/>
    <col min="4611" max="4611" width="14.28515625" customWidth="1"/>
    <col min="4612" max="4612" width="11" customWidth="1"/>
    <col min="4613" max="4613" width="12.28515625" customWidth="1"/>
    <col min="4614" max="4614" width="23.5703125" customWidth="1"/>
    <col min="4615" max="4615" width="25.28515625" customWidth="1"/>
    <col min="4616" max="4616" width="9" customWidth="1"/>
    <col min="4618" max="4618" width="28.28515625" customWidth="1"/>
    <col min="4619" max="4619" width="11.140625" customWidth="1"/>
    <col min="4620" max="4620" width="12.28515625" customWidth="1"/>
    <col min="4621" max="4622" width="10.85546875" customWidth="1"/>
    <col min="4623" max="4627" width="16.140625" customWidth="1"/>
    <col min="4628" max="4628" width="12.7109375" customWidth="1"/>
    <col min="4629" max="4629" width="13.28515625" customWidth="1"/>
    <col min="4630" max="4630" width="11.42578125" customWidth="1"/>
    <col min="4631" max="4634" width="11.140625" customWidth="1"/>
    <col min="4636" max="4636" width="11" customWidth="1"/>
    <col min="4638" max="4638" width="12.42578125" customWidth="1"/>
    <col min="4639" max="4641" width="12.28515625" customWidth="1"/>
    <col min="4865" max="4865" width="4.140625" customWidth="1"/>
    <col min="4866" max="4866" width="9.42578125" customWidth="1"/>
    <col min="4867" max="4867" width="14.28515625" customWidth="1"/>
    <col min="4868" max="4868" width="11" customWidth="1"/>
    <col min="4869" max="4869" width="12.28515625" customWidth="1"/>
    <col min="4870" max="4870" width="23.5703125" customWidth="1"/>
    <col min="4871" max="4871" width="25.28515625" customWidth="1"/>
    <col min="4872" max="4872" width="9" customWidth="1"/>
    <col min="4874" max="4874" width="28.28515625" customWidth="1"/>
    <col min="4875" max="4875" width="11.140625" customWidth="1"/>
    <col min="4876" max="4876" width="12.28515625" customWidth="1"/>
    <col min="4877" max="4878" width="10.85546875" customWidth="1"/>
    <col min="4879" max="4883" width="16.140625" customWidth="1"/>
    <col min="4884" max="4884" width="12.7109375" customWidth="1"/>
    <col min="4885" max="4885" width="13.28515625" customWidth="1"/>
    <col min="4886" max="4886" width="11.42578125" customWidth="1"/>
    <col min="4887" max="4890" width="11.140625" customWidth="1"/>
    <col min="4892" max="4892" width="11" customWidth="1"/>
    <col min="4894" max="4894" width="12.42578125" customWidth="1"/>
    <col min="4895" max="4897" width="12.28515625" customWidth="1"/>
    <col min="5121" max="5121" width="4.140625" customWidth="1"/>
    <col min="5122" max="5122" width="9.42578125" customWidth="1"/>
    <col min="5123" max="5123" width="14.28515625" customWidth="1"/>
    <col min="5124" max="5124" width="11" customWidth="1"/>
    <col min="5125" max="5125" width="12.28515625" customWidth="1"/>
    <col min="5126" max="5126" width="23.5703125" customWidth="1"/>
    <col min="5127" max="5127" width="25.28515625" customWidth="1"/>
    <col min="5128" max="5128" width="9" customWidth="1"/>
    <col min="5130" max="5130" width="28.28515625" customWidth="1"/>
    <col min="5131" max="5131" width="11.140625" customWidth="1"/>
    <col min="5132" max="5132" width="12.28515625" customWidth="1"/>
    <col min="5133" max="5134" width="10.85546875" customWidth="1"/>
    <col min="5135" max="5139" width="16.140625" customWidth="1"/>
    <col min="5140" max="5140" width="12.7109375" customWidth="1"/>
    <col min="5141" max="5141" width="13.28515625" customWidth="1"/>
    <col min="5142" max="5142" width="11.42578125" customWidth="1"/>
    <col min="5143" max="5146" width="11.140625" customWidth="1"/>
    <col min="5148" max="5148" width="11" customWidth="1"/>
    <col min="5150" max="5150" width="12.42578125" customWidth="1"/>
    <col min="5151" max="5153" width="12.28515625" customWidth="1"/>
    <col min="5377" max="5377" width="4.140625" customWidth="1"/>
    <col min="5378" max="5378" width="9.42578125" customWidth="1"/>
    <col min="5379" max="5379" width="14.28515625" customWidth="1"/>
    <col min="5380" max="5380" width="11" customWidth="1"/>
    <col min="5381" max="5381" width="12.28515625" customWidth="1"/>
    <col min="5382" max="5382" width="23.5703125" customWidth="1"/>
    <col min="5383" max="5383" width="25.28515625" customWidth="1"/>
    <col min="5384" max="5384" width="9" customWidth="1"/>
    <col min="5386" max="5386" width="28.28515625" customWidth="1"/>
    <col min="5387" max="5387" width="11.140625" customWidth="1"/>
    <col min="5388" max="5388" width="12.28515625" customWidth="1"/>
    <col min="5389" max="5390" width="10.85546875" customWidth="1"/>
    <col min="5391" max="5395" width="16.140625" customWidth="1"/>
    <col min="5396" max="5396" width="12.7109375" customWidth="1"/>
    <col min="5397" max="5397" width="13.28515625" customWidth="1"/>
    <col min="5398" max="5398" width="11.42578125" customWidth="1"/>
    <col min="5399" max="5402" width="11.140625" customWidth="1"/>
    <col min="5404" max="5404" width="11" customWidth="1"/>
    <col min="5406" max="5406" width="12.42578125" customWidth="1"/>
    <col min="5407" max="5409" width="12.28515625" customWidth="1"/>
    <col min="5633" max="5633" width="4.140625" customWidth="1"/>
    <col min="5634" max="5634" width="9.42578125" customWidth="1"/>
    <col min="5635" max="5635" width="14.28515625" customWidth="1"/>
    <col min="5636" max="5636" width="11" customWidth="1"/>
    <col min="5637" max="5637" width="12.28515625" customWidth="1"/>
    <col min="5638" max="5638" width="23.5703125" customWidth="1"/>
    <col min="5639" max="5639" width="25.28515625" customWidth="1"/>
    <col min="5640" max="5640" width="9" customWidth="1"/>
    <col min="5642" max="5642" width="28.28515625" customWidth="1"/>
    <col min="5643" max="5643" width="11.140625" customWidth="1"/>
    <col min="5644" max="5644" width="12.28515625" customWidth="1"/>
    <col min="5645" max="5646" width="10.85546875" customWidth="1"/>
    <col min="5647" max="5651" width="16.140625" customWidth="1"/>
    <col min="5652" max="5652" width="12.7109375" customWidth="1"/>
    <col min="5653" max="5653" width="13.28515625" customWidth="1"/>
    <col min="5654" max="5654" width="11.42578125" customWidth="1"/>
    <col min="5655" max="5658" width="11.140625" customWidth="1"/>
    <col min="5660" max="5660" width="11" customWidth="1"/>
    <col min="5662" max="5662" width="12.42578125" customWidth="1"/>
    <col min="5663" max="5665" width="12.28515625" customWidth="1"/>
    <col min="5889" max="5889" width="4.140625" customWidth="1"/>
    <col min="5890" max="5890" width="9.42578125" customWidth="1"/>
    <col min="5891" max="5891" width="14.28515625" customWidth="1"/>
    <col min="5892" max="5892" width="11" customWidth="1"/>
    <col min="5893" max="5893" width="12.28515625" customWidth="1"/>
    <col min="5894" max="5894" width="23.5703125" customWidth="1"/>
    <col min="5895" max="5895" width="25.28515625" customWidth="1"/>
    <col min="5896" max="5896" width="9" customWidth="1"/>
    <col min="5898" max="5898" width="28.28515625" customWidth="1"/>
    <col min="5899" max="5899" width="11.140625" customWidth="1"/>
    <col min="5900" max="5900" width="12.28515625" customWidth="1"/>
    <col min="5901" max="5902" width="10.85546875" customWidth="1"/>
    <col min="5903" max="5907" width="16.140625" customWidth="1"/>
    <col min="5908" max="5908" width="12.7109375" customWidth="1"/>
    <col min="5909" max="5909" width="13.28515625" customWidth="1"/>
    <col min="5910" max="5910" width="11.42578125" customWidth="1"/>
    <col min="5911" max="5914" width="11.140625" customWidth="1"/>
    <col min="5916" max="5916" width="11" customWidth="1"/>
    <col min="5918" max="5918" width="12.42578125" customWidth="1"/>
    <col min="5919" max="5921" width="12.28515625" customWidth="1"/>
    <col min="6145" max="6145" width="4.140625" customWidth="1"/>
    <col min="6146" max="6146" width="9.42578125" customWidth="1"/>
    <col min="6147" max="6147" width="14.28515625" customWidth="1"/>
    <col min="6148" max="6148" width="11" customWidth="1"/>
    <col min="6149" max="6149" width="12.28515625" customWidth="1"/>
    <col min="6150" max="6150" width="23.5703125" customWidth="1"/>
    <col min="6151" max="6151" width="25.28515625" customWidth="1"/>
    <col min="6152" max="6152" width="9" customWidth="1"/>
    <col min="6154" max="6154" width="28.28515625" customWidth="1"/>
    <col min="6155" max="6155" width="11.140625" customWidth="1"/>
    <col min="6156" max="6156" width="12.28515625" customWidth="1"/>
    <col min="6157" max="6158" width="10.85546875" customWidth="1"/>
    <col min="6159" max="6163" width="16.140625" customWidth="1"/>
    <col min="6164" max="6164" width="12.7109375" customWidth="1"/>
    <col min="6165" max="6165" width="13.28515625" customWidth="1"/>
    <col min="6166" max="6166" width="11.42578125" customWidth="1"/>
    <col min="6167" max="6170" width="11.140625" customWidth="1"/>
    <col min="6172" max="6172" width="11" customWidth="1"/>
    <col min="6174" max="6174" width="12.42578125" customWidth="1"/>
    <col min="6175" max="6177" width="12.28515625" customWidth="1"/>
    <col min="6401" max="6401" width="4.140625" customWidth="1"/>
    <col min="6402" max="6402" width="9.42578125" customWidth="1"/>
    <col min="6403" max="6403" width="14.28515625" customWidth="1"/>
    <col min="6404" max="6404" width="11" customWidth="1"/>
    <col min="6405" max="6405" width="12.28515625" customWidth="1"/>
    <col min="6406" max="6406" width="23.5703125" customWidth="1"/>
    <col min="6407" max="6407" width="25.28515625" customWidth="1"/>
    <col min="6408" max="6408" width="9" customWidth="1"/>
    <col min="6410" max="6410" width="28.28515625" customWidth="1"/>
    <col min="6411" max="6411" width="11.140625" customWidth="1"/>
    <col min="6412" max="6412" width="12.28515625" customWidth="1"/>
    <col min="6413" max="6414" width="10.85546875" customWidth="1"/>
    <col min="6415" max="6419" width="16.140625" customWidth="1"/>
    <col min="6420" max="6420" width="12.7109375" customWidth="1"/>
    <col min="6421" max="6421" width="13.28515625" customWidth="1"/>
    <col min="6422" max="6422" width="11.42578125" customWidth="1"/>
    <col min="6423" max="6426" width="11.140625" customWidth="1"/>
    <col min="6428" max="6428" width="11" customWidth="1"/>
    <col min="6430" max="6430" width="12.42578125" customWidth="1"/>
    <col min="6431" max="6433" width="12.28515625" customWidth="1"/>
    <col min="6657" max="6657" width="4.140625" customWidth="1"/>
    <col min="6658" max="6658" width="9.42578125" customWidth="1"/>
    <col min="6659" max="6659" width="14.28515625" customWidth="1"/>
    <col min="6660" max="6660" width="11" customWidth="1"/>
    <col min="6661" max="6661" width="12.28515625" customWidth="1"/>
    <col min="6662" max="6662" width="23.5703125" customWidth="1"/>
    <col min="6663" max="6663" width="25.28515625" customWidth="1"/>
    <col min="6664" max="6664" width="9" customWidth="1"/>
    <col min="6666" max="6666" width="28.28515625" customWidth="1"/>
    <col min="6667" max="6667" width="11.140625" customWidth="1"/>
    <col min="6668" max="6668" width="12.28515625" customWidth="1"/>
    <col min="6669" max="6670" width="10.85546875" customWidth="1"/>
    <col min="6671" max="6675" width="16.140625" customWidth="1"/>
    <col min="6676" max="6676" width="12.7109375" customWidth="1"/>
    <col min="6677" max="6677" width="13.28515625" customWidth="1"/>
    <col min="6678" max="6678" width="11.42578125" customWidth="1"/>
    <col min="6679" max="6682" width="11.140625" customWidth="1"/>
    <col min="6684" max="6684" width="11" customWidth="1"/>
    <col min="6686" max="6686" width="12.42578125" customWidth="1"/>
    <col min="6687" max="6689" width="12.28515625" customWidth="1"/>
    <col min="6913" max="6913" width="4.140625" customWidth="1"/>
    <col min="6914" max="6914" width="9.42578125" customWidth="1"/>
    <col min="6915" max="6915" width="14.28515625" customWidth="1"/>
    <col min="6916" max="6916" width="11" customWidth="1"/>
    <col min="6917" max="6917" width="12.28515625" customWidth="1"/>
    <col min="6918" max="6918" width="23.5703125" customWidth="1"/>
    <col min="6919" max="6919" width="25.28515625" customWidth="1"/>
    <col min="6920" max="6920" width="9" customWidth="1"/>
    <col min="6922" max="6922" width="28.28515625" customWidth="1"/>
    <col min="6923" max="6923" width="11.140625" customWidth="1"/>
    <col min="6924" max="6924" width="12.28515625" customWidth="1"/>
    <col min="6925" max="6926" width="10.85546875" customWidth="1"/>
    <col min="6927" max="6931" width="16.140625" customWidth="1"/>
    <col min="6932" max="6932" width="12.7109375" customWidth="1"/>
    <col min="6933" max="6933" width="13.28515625" customWidth="1"/>
    <col min="6934" max="6934" width="11.42578125" customWidth="1"/>
    <col min="6935" max="6938" width="11.140625" customWidth="1"/>
    <col min="6940" max="6940" width="11" customWidth="1"/>
    <col min="6942" max="6942" width="12.42578125" customWidth="1"/>
    <col min="6943" max="6945" width="12.28515625" customWidth="1"/>
    <col min="7169" max="7169" width="4.140625" customWidth="1"/>
    <col min="7170" max="7170" width="9.42578125" customWidth="1"/>
    <col min="7171" max="7171" width="14.28515625" customWidth="1"/>
    <col min="7172" max="7172" width="11" customWidth="1"/>
    <col min="7173" max="7173" width="12.28515625" customWidth="1"/>
    <col min="7174" max="7174" width="23.5703125" customWidth="1"/>
    <col min="7175" max="7175" width="25.28515625" customWidth="1"/>
    <col min="7176" max="7176" width="9" customWidth="1"/>
    <col min="7178" max="7178" width="28.28515625" customWidth="1"/>
    <col min="7179" max="7179" width="11.140625" customWidth="1"/>
    <col min="7180" max="7180" width="12.28515625" customWidth="1"/>
    <col min="7181" max="7182" width="10.85546875" customWidth="1"/>
    <col min="7183" max="7187" width="16.140625" customWidth="1"/>
    <col min="7188" max="7188" width="12.7109375" customWidth="1"/>
    <col min="7189" max="7189" width="13.28515625" customWidth="1"/>
    <col min="7190" max="7190" width="11.42578125" customWidth="1"/>
    <col min="7191" max="7194" width="11.140625" customWidth="1"/>
    <col min="7196" max="7196" width="11" customWidth="1"/>
    <col min="7198" max="7198" width="12.42578125" customWidth="1"/>
    <col min="7199" max="7201" width="12.28515625" customWidth="1"/>
    <col min="7425" max="7425" width="4.140625" customWidth="1"/>
    <col min="7426" max="7426" width="9.42578125" customWidth="1"/>
    <col min="7427" max="7427" width="14.28515625" customWidth="1"/>
    <col min="7428" max="7428" width="11" customWidth="1"/>
    <col min="7429" max="7429" width="12.28515625" customWidth="1"/>
    <col min="7430" max="7430" width="23.5703125" customWidth="1"/>
    <col min="7431" max="7431" width="25.28515625" customWidth="1"/>
    <col min="7432" max="7432" width="9" customWidth="1"/>
    <col min="7434" max="7434" width="28.28515625" customWidth="1"/>
    <col min="7435" max="7435" width="11.140625" customWidth="1"/>
    <col min="7436" max="7436" width="12.28515625" customWidth="1"/>
    <col min="7437" max="7438" width="10.85546875" customWidth="1"/>
    <col min="7439" max="7443" width="16.140625" customWidth="1"/>
    <col min="7444" max="7444" width="12.7109375" customWidth="1"/>
    <col min="7445" max="7445" width="13.28515625" customWidth="1"/>
    <col min="7446" max="7446" width="11.42578125" customWidth="1"/>
    <col min="7447" max="7450" width="11.140625" customWidth="1"/>
    <col min="7452" max="7452" width="11" customWidth="1"/>
    <col min="7454" max="7454" width="12.42578125" customWidth="1"/>
    <col min="7455" max="7457" width="12.28515625" customWidth="1"/>
    <col min="7681" max="7681" width="4.140625" customWidth="1"/>
    <col min="7682" max="7682" width="9.42578125" customWidth="1"/>
    <col min="7683" max="7683" width="14.28515625" customWidth="1"/>
    <col min="7684" max="7684" width="11" customWidth="1"/>
    <col min="7685" max="7685" width="12.28515625" customWidth="1"/>
    <col min="7686" max="7686" width="23.5703125" customWidth="1"/>
    <col min="7687" max="7687" width="25.28515625" customWidth="1"/>
    <col min="7688" max="7688" width="9" customWidth="1"/>
    <col min="7690" max="7690" width="28.28515625" customWidth="1"/>
    <col min="7691" max="7691" width="11.140625" customWidth="1"/>
    <col min="7692" max="7692" width="12.28515625" customWidth="1"/>
    <col min="7693" max="7694" width="10.85546875" customWidth="1"/>
    <col min="7695" max="7699" width="16.140625" customWidth="1"/>
    <col min="7700" max="7700" width="12.7109375" customWidth="1"/>
    <col min="7701" max="7701" width="13.28515625" customWidth="1"/>
    <col min="7702" max="7702" width="11.42578125" customWidth="1"/>
    <col min="7703" max="7706" width="11.140625" customWidth="1"/>
    <col min="7708" max="7708" width="11" customWidth="1"/>
    <col min="7710" max="7710" width="12.42578125" customWidth="1"/>
    <col min="7711" max="7713" width="12.28515625" customWidth="1"/>
    <col min="7937" max="7937" width="4.140625" customWidth="1"/>
    <col min="7938" max="7938" width="9.42578125" customWidth="1"/>
    <col min="7939" max="7939" width="14.28515625" customWidth="1"/>
    <col min="7940" max="7940" width="11" customWidth="1"/>
    <col min="7941" max="7941" width="12.28515625" customWidth="1"/>
    <col min="7942" max="7942" width="23.5703125" customWidth="1"/>
    <col min="7943" max="7943" width="25.28515625" customWidth="1"/>
    <col min="7944" max="7944" width="9" customWidth="1"/>
    <col min="7946" max="7946" width="28.28515625" customWidth="1"/>
    <col min="7947" max="7947" width="11.140625" customWidth="1"/>
    <col min="7948" max="7948" width="12.28515625" customWidth="1"/>
    <col min="7949" max="7950" width="10.85546875" customWidth="1"/>
    <col min="7951" max="7955" width="16.140625" customWidth="1"/>
    <col min="7956" max="7956" width="12.7109375" customWidth="1"/>
    <col min="7957" max="7957" width="13.28515625" customWidth="1"/>
    <col min="7958" max="7958" width="11.42578125" customWidth="1"/>
    <col min="7959" max="7962" width="11.140625" customWidth="1"/>
    <col min="7964" max="7964" width="11" customWidth="1"/>
    <col min="7966" max="7966" width="12.42578125" customWidth="1"/>
    <col min="7967" max="7969" width="12.28515625" customWidth="1"/>
    <col min="8193" max="8193" width="4.140625" customWidth="1"/>
    <col min="8194" max="8194" width="9.42578125" customWidth="1"/>
    <col min="8195" max="8195" width="14.28515625" customWidth="1"/>
    <col min="8196" max="8196" width="11" customWidth="1"/>
    <col min="8197" max="8197" width="12.28515625" customWidth="1"/>
    <col min="8198" max="8198" width="23.5703125" customWidth="1"/>
    <col min="8199" max="8199" width="25.28515625" customWidth="1"/>
    <col min="8200" max="8200" width="9" customWidth="1"/>
    <col min="8202" max="8202" width="28.28515625" customWidth="1"/>
    <col min="8203" max="8203" width="11.140625" customWidth="1"/>
    <col min="8204" max="8204" width="12.28515625" customWidth="1"/>
    <col min="8205" max="8206" width="10.85546875" customWidth="1"/>
    <col min="8207" max="8211" width="16.140625" customWidth="1"/>
    <col min="8212" max="8212" width="12.7109375" customWidth="1"/>
    <col min="8213" max="8213" width="13.28515625" customWidth="1"/>
    <col min="8214" max="8214" width="11.42578125" customWidth="1"/>
    <col min="8215" max="8218" width="11.140625" customWidth="1"/>
    <col min="8220" max="8220" width="11" customWidth="1"/>
    <col min="8222" max="8222" width="12.42578125" customWidth="1"/>
    <col min="8223" max="8225" width="12.28515625" customWidth="1"/>
    <col min="8449" max="8449" width="4.140625" customWidth="1"/>
    <col min="8450" max="8450" width="9.42578125" customWidth="1"/>
    <col min="8451" max="8451" width="14.28515625" customWidth="1"/>
    <col min="8452" max="8452" width="11" customWidth="1"/>
    <col min="8453" max="8453" width="12.28515625" customWidth="1"/>
    <col min="8454" max="8454" width="23.5703125" customWidth="1"/>
    <col min="8455" max="8455" width="25.28515625" customWidth="1"/>
    <col min="8456" max="8456" width="9" customWidth="1"/>
    <col min="8458" max="8458" width="28.28515625" customWidth="1"/>
    <col min="8459" max="8459" width="11.140625" customWidth="1"/>
    <col min="8460" max="8460" width="12.28515625" customWidth="1"/>
    <col min="8461" max="8462" width="10.85546875" customWidth="1"/>
    <col min="8463" max="8467" width="16.140625" customWidth="1"/>
    <col min="8468" max="8468" width="12.7109375" customWidth="1"/>
    <col min="8469" max="8469" width="13.28515625" customWidth="1"/>
    <col min="8470" max="8470" width="11.42578125" customWidth="1"/>
    <col min="8471" max="8474" width="11.140625" customWidth="1"/>
    <col min="8476" max="8476" width="11" customWidth="1"/>
    <col min="8478" max="8478" width="12.42578125" customWidth="1"/>
    <col min="8479" max="8481" width="12.28515625" customWidth="1"/>
    <col min="8705" max="8705" width="4.140625" customWidth="1"/>
    <col min="8706" max="8706" width="9.42578125" customWidth="1"/>
    <col min="8707" max="8707" width="14.28515625" customWidth="1"/>
    <col min="8708" max="8708" width="11" customWidth="1"/>
    <col min="8709" max="8709" width="12.28515625" customWidth="1"/>
    <col min="8710" max="8710" width="23.5703125" customWidth="1"/>
    <col min="8711" max="8711" width="25.28515625" customWidth="1"/>
    <col min="8712" max="8712" width="9" customWidth="1"/>
    <col min="8714" max="8714" width="28.28515625" customWidth="1"/>
    <col min="8715" max="8715" width="11.140625" customWidth="1"/>
    <col min="8716" max="8716" width="12.28515625" customWidth="1"/>
    <col min="8717" max="8718" width="10.85546875" customWidth="1"/>
    <col min="8719" max="8723" width="16.140625" customWidth="1"/>
    <col min="8724" max="8724" width="12.7109375" customWidth="1"/>
    <col min="8725" max="8725" width="13.28515625" customWidth="1"/>
    <col min="8726" max="8726" width="11.42578125" customWidth="1"/>
    <col min="8727" max="8730" width="11.140625" customWidth="1"/>
    <col min="8732" max="8732" width="11" customWidth="1"/>
    <col min="8734" max="8734" width="12.42578125" customWidth="1"/>
    <col min="8735" max="8737" width="12.28515625" customWidth="1"/>
    <col min="8961" max="8961" width="4.140625" customWidth="1"/>
    <col min="8962" max="8962" width="9.42578125" customWidth="1"/>
    <col min="8963" max="8963" width="14.28515625" customWidth="1"/>
    <col min="8964" max="8964" width="11" customWidth="1"/>
    <col min="8965" max="8965" width="12.28515625" customWidth="1"/>
    <col min="8966" max="8966" width="23.5703125" customWidth="1"/>
    <col min="8967" max="8967" width="25.28515625" customWidth="1"/>
    <col min="8968" max="8968" width="9" customWidth="1"/>
    <col min="8970" max="8970" width="28.28515625" customWidth="1"/>
    <col min="8971" max="8971" width="11.140625" customWidth="1"/>
    <col min="8972" max="8972" width="12.28515625" customWidth="1"/>
    <col min="8973" max="8974" width="10.85546875" customWidth="1"/>
    <col min="8975" max="8979" width="16.140625" customWidth="1"/>
    <col min="8980" max="8980" width="12.7109375" customWidth="1"/>
    <col min="8981" max="8981" width="13.28515625" customWidth="1"/>
    <col min="8982" max="8982" width="11.42578125" customWidth="1"/>
    <col min="8983" max="8986" width="11.140625" customWidth="1"/>
    <col min="8988" max="8988" width="11" customWidth="1"/>
    <col min="8990" max="8990" width="12.42578125" customWidth="1"/>
    <col min="8991" max="8993" width="12.28515625" customWidth="1"/>
    <col min="9217" max="9217" width="4.140625" customWidth="1"/>
    <col min="9218" max="9218" width="9.42578125" customWidth="1"/>
    <col min="9219" max="9219" width="14.28515625" customWidth="1"/>
    <col min="9220" max="9220" width="11" customWidth="1"/>
    <col min="9221" max="9221" width="12.28515625" customWidth="1"/>
    <col min="9222" max="9222" width="23.5703125" customWidth="1"/>
    <col min="9223" max="9223" width="25.28515625" customWidth="1"/>
    <col min="9224" max="9224" width="9" customWidth="1"/>
    <col min="9226" max="9226" width="28.28515625" customWidth="1"/>
    <col min="9227" max="9227" width="11.140625" customWidth="1"/>
    <col min="9228" max="9228" width="12.28515625" customWidth="1"/>
    <col min="9229" max="9230" width="10.85546875" customWidth="1"/>
    <col min="9231" max="9235" width="16.140625" customWidth="1"/>
    <col min="9236" max="9236" width="12.7109375" customWidth="1"/>
    <col min="9237" max="9237" width="13.28515625" customWidth="1"/>
    <col min="9238" max="9238" width="11.42578125" customWidth="1"/>
    <col min="9239" max="9242" width="11.140625" customWidth="1"/>
    <col min="9244" max="9244" width="11" customWidth="1"/>
    <col min="9246" max="9246" width="12.42578125" customWidth="1"/>
    <col min="9247" max="9249" width="12.28515625" customWidth="1"/>
    <col min="9473" max="9473" width="4.140625" customWidth="1"/>
    <col min="9474" max="9474" width="9.42578125" customWidth="1"/>
    <col min="9475" max="9475" width="14.28515625" customWidth="1"/>
    <col min="9476" max="9476" width="11" customWidth="1"/>
    <col min="9477" max="9477" width="12.28515625" customWidth="1"/>
    <col min="9478" max="9478" width="23.5703125" customWidth="1"/>
    <col min="9479" max="9479" width="25.28515625" customWidth="1"/>
    <col min="9480" max="9480" width="9" customWidth="1"/>
    <col min="9482" max="9482" width="28.28515625" customWidth="1"/>
    <col min="9483" max="9483" width="11.140625" customWidth="1"/>
    <col min="9484" max="9484" width="12.28515625" customWidth="1"/>
    <col min="9485" max="9486" width="10.85546875" customWidth="1"/>
    <col min="9487" max="9491" width="16.140625" customWidth="1"/>
    <col min="9492" max="9492" width="12.7109375" customWidth="1"/>
    <col min="9493" max="9493" width="13.28515625" customWidth="1"/>
    <col min="9494" max="9494" width="11.42578125" customWidth="1"/>
    <col min="9495" max="9498" width="11.140625" customWidth="1"/>
    <col min="9500" max="9500" width="11" customWidth="1"/>
    <col min="9502" max="9502" width="12.42578125" customWidth="1"/>
    <col min="9503" max="9505" width="12.28515625" customWidth="1"/>
    <col min="9729" max="9729" width="4.140625" customWidth="1"/>
    <col min="9730" max="9730" width="9.42578125" customWidth="1"/>
    <col min="9731" max="9731" width="14.28515625" customWidth="1"/>
    <col min="9732" max="9732" width="11" customWidth="1"/>
    <col min="9733" max="9733" width="12.28515625" customWidth="1"/>
    <col min="9734" max="9734" width="23.5703125" customWidth="1"/>
    <col min="9735" max="9735" width="25.28515625" customWidth="1"/>
    <col min="9736" max="9736" width="9" customWidth="1"/>
    <col min="9738" max="9738" width="28.28515625" customWidth="1"/>
    <col min="9739" max="9739" width="11.140625" customWidth="1"/>
    <col min="9740" max="9740" width="12.28515625" customWidth="1"/>
    <col min="9741" max="9742" width="10.85546875" customWidth="1"/>
    <col min="9743" max="9747" width="16.140625" customWidth="1"/>
    <col min="9748" max="9748" width="12.7109375" customWidth="1"/>
    <col min="9749" max="9749" width="13.28515625" customWidth="1"/>
    <col min="9750" max="9750" width="11.42578125" customWidth="1"/>
    <col min="9751" max="9754" width="11.140625" customWidth="1"/>
    <col min="9756" max="9756" width="11" customWidth="1"/>
    <col min="9758" max="9758" width="12.42578125" customWidth="1"/>
    <col min="9759" max="9761" width="12.28515625" customWidth="1"/>
    <col min="9985" max="9985" width="4.140625" customWidth="1"/>
    <col min="9986" max="9986" width="9.42578125" customWidth="1"/>
    <col min="9987" max="9987" width="14.28515625" customWidth="1"/>
    <col min="9988" max="9988" width="11" customWidth="1"/>
    <col min="9989" max="9989" width="12.28515625" customWidth="1"/>
    <col min="9990" max="9990" width="23.5703125" customWidth="1"/>
    <col min="9991" max="9991" width="25.28515625" customWidth="1"/>
    <col min="9992" max="9992" width="9" customWidth="1"/>
    <col min="9994" max="9994" width="28.28515625" customWidth="1"/>
    <col min="9995" max="9995" width="11.140625" customWidth="1"/>
    <col min="9996" max="9996" width="12.28515625" customWidth="1"/>
    <col min="9997" max="9998" width="10.85546875" customWidth="1"/>
    <col min="9999" max="10003" width="16.140625" customWidth="1"/>
    <col min="10004" max="10004" width="12.7109375" customWidth="1"/>
    <col min="10005" max="10005" width="13.28515625" customWidth="1"/>
    <col min="10006" max="10006" width="11.42578125" customWidth="1"/>
    <col min="10007" max="10010" width="11.140625" customWidth="1"/>
    <col min="10012" max="10012" width="11" customWidth="1"/>
    <col min="10014" max="10014" width="12.42578125" customWidth="1"/>
    <col min="10015" max="10017" width="12.28515625" customWidth="1"/>
    <col min="10241" max="10241" width="4.140625" customWidth="1"/>
    <col min="10242" max="10242" width="9.42578125" customWidth="1"/>
    <col min="10243" max="10243" width="14.28515625" customWidth="1"/>
    <col min="10244" max="10244" width="11" customWidth="1"/>
    <col min="10245" max="10245" width="12.28515625" customWidth="1"/>
    <col min="10246" max="10246" width="23.5703125" customWidth="1"/>
    <col min="10247" max="10247" width="25.28515625" customWidth="1"/>
    <col min="10248" max="10248" width="9" customWidth="1"/>
    <col min="10250" max="10250" width="28.28515625" customWidth="1"/>
    <col min="10251" max="10251" width="11.140625" customWidth="1"/>
    <col min="10252" max="10252" width="12.28515625" customWidth="1"/>
    <col min="10253" max="10254" width="10.85546875" customWidth="1"/>
    <col min="10255" max="10259" width="16.140625" customWidth="1"/>
    <col min="10260" max="10260" width="12.7109375" customWidth="1"/>
    <col min="10261" max="10261" width="13.28515625" customWidth="1"/>
    <col min="10262" max="10262" width="11.42578125" customWidth="1"/>
    <col min="10263" max="10266" width="11.140625" customWidth="1"/>
    <col min="10268" max="10268" width="11" customWidth="1"/>
    <col min="10270" max="10270" width="12.42578125" customWidth="1"/>
    <col min="10271" max="10273" width="12.28515625" customWidth="1"/>
    <col min="10497" max="10497" width="4.140625" customWidth="1"/>
    <col min="10498" max="10498" width="9.42578125" customWidth="1"/>
    <col min="10499" max="10499" width="14.28515625" customWidth="1"/>
    <col min="10500" max="10500" width="11" customWidth="1"/>
    <col min="10501" max="10501" width="12.28515625" customWidth="1"/>
    <col min="10502" max="10502" width="23.5703125" customWidth="1"/>
    <col min="10503" max="10503" width="25.28515625" customWidth="1"/>
    <col min="10504" max="10504" width="9" customWidth="1"/>
    <col min="10506" max="10506" width="28.28515625" customWidth="1"/>
    <col min="10507" max="10507" width="11.140625" customWidth="1"/>
    <col min="10508" max="10508" width="12.28515625" customWidth="1"/>
    <col min="10509" max="10510" width="10.85546875" customWidth="1"/>
    <col min="10511" max="10515" width="16.140625" customWidth="1"/>
    <col min="10516" max="10516" width="12.7109375" customWidth="1"/>
    <col min="10517" max="10517" width="13.28515625" customWidth="1"/>
    <col min="10518" max="10518" width="11.42578125" customWidth="1"/>
    <col min="10519" max="10522" width="11.140625" customWidth="1"/>
    <col min="10524" max="10524" width="11" customWidth="1"/>
    <col min="10526" max="10526" width="12.42578125" customWidth="1"/>
    <col min="10527" max="10529" width="12.28515625" customWidth="1"/>
    <col min="10753" max="10753" width="4.140625" customWidth="1"/>
    <col min="10754" max="10754" width="9.42578125" customWidth="1"/>
    <col min="10755" max="10755" width="14.28515625" customWidth="1"/>
    <col min="10756" max="10756" width="11" customWidth="1"/>
    <col min="10757" max="10757" width="12.28515625" customWidth="1"/>
    <col min="10758" max="10758" width="23.5703125" customWidth="1"/>
    <col min="10759" max="10759" width="25.28515625" customWidth="1"/>
    <col min="10760" max="10760" width="9" customWidth="1"/>
    <col min="10762" max="10762" width="28.28515625" customWidth="1"/>
    <col min="10763" max="10763" width="11.140625" customWidth="1"/>
    <col min="10764" max="10764" width="12.28515625" customWidth="1"/>
    <col min="10765" max="10766" width="10.85546875" customWidth="1"/>
    <col min="10767" max="10771" width="16.140625" customWidth="1"/>
    <col min="10772" max="10772" width="12.7109375" customWidth="1"/>
    <col min="10773" max="10773" width="13.28515625" customWidth="1"/>
    <col min="10774" max="10774" width="11.42578125" customWidth="1"/>
    <col min="10775" max="10778" width="11.140625" customWidth="1"/>
    <col min="10780" max="10780" width="11" customWidth="1"/>
    <col min="10782" max="10782" width="12.42578125" customWidth="1"/>
    <col min="10783" max="10785" width="12.28515625" customWidth="1"/>
    <col min="11009" max="11009" width="4.140625" customWidth="1"/>
    <col min="11010" max="11010" width="9.42578125" customWidth="1"/>
    <col min="11011" max="11011" width="14.28515625" customWidth="1"/>
    <col min="11012" max="11012" width="11" customWidth="1"/>
    <col min="11013" max="11013" width="12.28515625" customWidth="1"/>
    <col min="11014" max="11014" width="23.5703125" customWidth="1"/>
    <col min="11015" max="11015" width="25.28515625" customWidth="1"/>
    <col min="11016" max="11016" width="9" customWidth="1"/>
    <col min="11018" max="11018" width="28.28515625" customWidth="1"/>
    <col min="11019" max="11019" width="11.140625" customWidth="1"/>
    <col min="11020" max="11020" width="12.28515625" customWidth="1"/>
    <col min="11021" max="11022" width="10.85546875" customWidth="1"/>
    <col min="11023" max="11027" width="16.140625" customWidth="1"/>
    <col min="11028" max="11028" width="12.7109375" customWidth="1"/>
    <col min="11029" max="11029" width="13.28515625" customWidth="1"/>
    <col min="11030" max="11030" width="11.42578125" customWidth="1"/>
    <col min="11031" max="11034" width="11.140625" customWidth="1"/>
    <col min="11036" max="11036" width="11" customWidth="1"/>
    <col min="11038" max="11038" width="12.42578125" customWidth="1"/>
    <col min="11039" max="11041" width="12.28515625" customWidth="1"/>
    <col min="11265" max="11265" width="4.140625" customWidth="1"/>
    <col min="11266" max="11266" width="9.42578125" customWidth="1"/>
    <col min="11267" max="11267" width="14.28515625" customWidth="1"/>
    <col min="11268" max="11268" width="11" customWidth="1"/>
    <col min="11269" max="11269" width="12.28515625" customWidth="1"/>
    <col min="11270" max="11270" width="23.5703125" customWidth="1"/>
    <col min="11271" max="11271" width="25.28515625" customWidth="1"/>
    <col min="11272" max="11272" width="9" customWidth="1"/>
    <col min="11274" max="11274" width="28.28515625" customWidth="1"/>
    <col min="11275" max="11275" width="11.140625" customWidth="1"/>
    <col min="11276" max="11276" width="12.28515625" customWidth="1"/>
    <col min="11277" max="11278" width="10.85546875" customWidth="1"/>
    <col min="11279" max="11283" width="16.140625" customWidth="1"/>
    <col min="11284" max="11284" width="12.7109375" customWidth="1"/>
    <col min="11285" max="11285" width="13.28515625" customWidth="1"/>
    <col min="11286" max="11286" width="11.42578125" customWidth="1"/>
    <col min="11287" max="11290" width="11.140625" customWidth="1"/>
    <col min="11292" max="11292" width="11" customWidth="1"/>
    <col min="11294" max="11294" width="12.42578125" customWidth="1"/>
    <col min="11295" max="11297" width="12.28515625" customWidth="1"/>
    <col min="11521" max="11521" width="4.140625" customWidth="1"/>
    <col min="11522" max="11522" width="9.42578125" customWidth="1"/>
    <col min="11523" max="11523" width="14.28515625" customWidth="1"/>
    <col min="11524" max="11524" width="11" customWidth="1"/>
    <col min="11525" max="11525" width="12.28515625" customWidth="1"/>
    <col min="11526" max="11526" width="23.5703125" customWidth="1"/>
    <col min="11527" max="11527" width="25.28515625" customWidth="1"/>
    <col min="11528" max="11528" width="9" customWidth="1"/>
    <col min="11530" max="11530" width="28.28515625" customWidth="1"/>
    <col min="11531" max="11531" width="11.140625" customWidth="1"/>
    <col min="11532" max="11532" width="12.28515625" customWidth="1"/>
    <col min="11533" max="11534" width="10.85546875" customWidth="1"/>
    <col min="11535" max="11539" width="16.140625" customWidth="1"/>
    <col min="11540" max="11540" width="12.7109375" customWidth="1"/>
    <col min="11541" max="11541" width="13.28515625" customWidth="1"/>
    <col min="11542" max="11542" width="11.42578125" customWidth="1"/>
    <col min="11543" max="11546" width="11.140625" customWidth="1"/>
    <col min="11548" max="11548" width="11" customWidth="1"/>
    <col min="11550" max="11550" width="12.42578125" customWidth="1"/>
    <col min="11551" max="11553" width="12.28515625" customWidth="1"/>
    <col min="11777" max="11777" width="4.140625" customWidth="1"/>
    <col min="11778" max="11778" width="9.42578125" customWidth="1"/>
    <col min="11779" max="11779" width="14.28515625" customWidth="1"/>
    <col min="11780" max="11780" width="11" customWidth="1"/>
    <col min="11781" max="11781" width="12.28515625" customWidth="1"/>
    <col min="11782" max="11782" width="23.5703125" customWidth="1"/>
    <col min="11783" max="11783" width="25.28515625" customWidth="1"/>
    <col min="11784" max="11784" width="9" customWidth="1"/>
    <col min="11786" max="11786" width="28.28515625" customWidth="1"/>
    <col min="11787" max="11787" width="11.140625" customWidth="1"/>
    <col min="11788" max="11788" width="12.28515625" customWidth="1"/>
    <col min="11789" max="11790" width="10.85546875" customWidth="1"/>
    <col min="11791" max="11795" width="16.140625" customWidth="1"/>
    <col min="11796" max="11796" width="12.7109375" customWidth="1"/>
    <col min="11797" max="11797" width="13.28515625" customWidth="1"/>
    <col min="11798" max="11798" width="11.42578125" customWidth="1"/>
    <col min="11799" max="11802" width="11.140625" customWidth="1"/>
    <col min="11804" max="11804" width="11" customWidth="1"/>
    <col min="11806" max="11806" width="12.42578125" customWidth="1"/>
    <col min="11807" max="11809" width="12.28515625" customWidth="1"/>
    <col min="12033" max="12033" width="4.140625" customWidth="1"/>
    <col min="12034" max="12034" width="9.42578125" customWidth="1"/>
    <col min="12035" max="12035" width="14.28515625" customWidth="1"/>
    <col min="12036" max="12036" width="11" customWidth="1"/>
    <col min="12037" max="12037" width="12.28515625" customWidth="1"/>
    <col min="12038" max="12038" width="23.5703125" customWidth="1"/>
    <col min="12039" max="12039" width="25.28515625" customWidth="1"/>
    <col min="12040" max="12040" width="9" customWidth="1"/>
    <col min="12042" max="12042" width="28.28515625" customWidth="1"/>
    <col min="12043" max="12043" width="11.140625" customWidth="1"/>
    <col min="12044" max="12044" width="12.28515625" customWidth="1"/>
    <col min="12045" max="12046" width="10.85546875" customWidth="1"/>
    <col min="12047" max="12051" width="16.140625" customWidth="1"/>
    <col min="12052" max="12052" width="12.7109375" customWidth="1"/>
    <col min="12053" max="12053" width="13.28515625" customWidth="1"/>
    <col min="12054" max="12054" width="11.42578125" customWidth="1"/>
    <col min="12055" max="12058" width="11.140625" customWidth="1"/>
    <col min="12060" max="12060" width="11" customWidth="1"/>
    <col min="12062" max="12062" width="12.42578125" customWidth="1"/>
    <col min="12063" max="12065" width="12.28515625" customWidth="1"/>
    <col min="12289" max="12289" width="4.140625" customWidth="1"/>
    <col min="12290" max="12290" width="9.42578125" customWidth="1"/>
    <col min="12291" max="12291" width="14.28515625" customWidth="1"/>
    <col min="12292" max="12292" width="11" customWidth="1"/>
    <col min="12293" max="12293" width="12.28515625" customWidth="1"/>
    <col min="12294" max="12294" width="23.5703125" customWidth="1"/>
    <col min="12295" max="12295" width="25.28515625" customWidth="1"/>
    <col min="12296" max="12296" width="9" customWidth="1"/>
    <col min="12298" max="12298" width="28.28515625" customWidth="1"/>
    <col min="12299" max="12299" width="11.140625" customWidth="1"/>
    <col min="12300" max="12300" width="12.28515625" customWidth="1"/>
    <col min="12301" max="12302" width="10.85546875" customWidth="1"/>
    <col min="12303" max="12307" width="16.140625" customWidth="1"/>
    <col min="12308" max="12308" width="12.7109375" customWidth="1"/>
    <col min="12309" max="12309" width="13.28515625" customWidth="1"/>
    <col min="12310" max="12310" width="11.42578125" customWidth="1"/>
    <col min="12311" max="12314" width="11.140625" customWidth="1"/>
    <col min="12316" max="12316" width="11" customWidth="1"/>
    <col min="12318" max="12318" width="12.42578125" customWidth="1"/>
    <col min="12319" max="12321" width="12.28515625" customWidth="1"/>
    <col min="12545" max="12545" width="4.140625" customWidth="1"/>
    <col min="12546" max="12546" width="9.42578125" customWidth="1"/>
    <col min="12547" max="12547" width="14.28515625" customWidth="1"/>
    <col min="12548" max="12548" width="11" customWidth="1"/>
    <col min="12549" max="12549" width="12.28515625" customWidth="1"/>
    <col min="12550" max="12550" width="23.5703125" customWidth="1"/>
    <col min="12551" max="12551" width="25.28515625" customWidth="1"/>
    <col min="12552" max="12552" width="9" customWidth="1"/>
    <col min="12554" max="12554" width="28.28515625" customWidth="1"/>
    <col min="12555" max="12555" width="11.140625" customWidth="1"/>
    <col min="12556" max="12556" width="12.28515625" customWidth="1"/>
    <col min="12557" max="12558" width="10.85546875" customWidth="1"/>
    <col min="12559" max="12563" width="16.140625" customWidth="1"/>
    <col min="12564" max="12564" width="12.7109375" customWidth="1"/>
    <col min="12565" max="12565" width="13.28515625" customWidth="1"/>
    <col min="12566" max="12566" width="11.42578125" customWidth="1"/>
    <col min="12567" max="12570" width="11.140625" customWidth="1"/>
    <col min="12572" max="12572" width="11" customWidth="1"/>
    <col min="12574" max="12574" width="12.42578125" customWidth="1"/>
    <col min="12575" max="12577" width="12.28515625" customWidth="1"/>
    <col min="12801" max="12801" width="4.140625" customWidth="1"/>
    <col min="12802" max="12802" width="9.42578125" customWidth="1"/>
    <col min="12803" max="12803" width="14.28515625" customWidth="1"/>
    <col min="12804" max="12804" width="11" customWidth="1"/>
    <col min="12805" max="12805" width="12.28515625" customWidth="1"/>
    <col min="12806" max="12806" width="23.5703125" customWidth="1"/>
    <col min="12807" max="12807" width="25.28515625" customWidth="1"/>
    <col min="12808" max="12808" width="9" customWidth="1"/>
    <col min="12810" max="12810" width="28.28515625" customWidth="1"/>
    <col min="12811" max="12811" width="11.140625" customWidth="1"/>
    <col min="12812" max="12812" width="12.28515625" customWidth="1"/>
    <col min="12813" max="12814" width="10.85546875" customWidth="1"/>
    <col min="12815" max="12819" width="16.140625" customWidth="1"/>
    <col min="12820" max="12820" width="12.7109375" customWidth="1"/>
    <col min="12821" max="12821" width="13.28515625" customWidth="1"/>
    <col min="12822" max="12822" width="11.42578125" customWidth="1"/>
    <col min="12823" max="12826" width="11.140625" customWidth="1"/>
    <col min="12828" max="12828" width="11" customWidth="1"/>
    <col min="12830" max="12830" width="12.42578125" customWidth="1"/>
    <col min="12831" max="12833" width="12.28515625" customWidth="1"/>
    <col min="13057" max="13057" width="4.140625" customWidth="1"/>
    <col min="13058" max="13058" width="9.42578125" customWidth="1"/>
    <col min="13059" max="13059" width="14.28515625" customWidth="1"/>
    <col min="13060" max="13060" width="11" customWidth="1"/>
    <col min="13061" max="13061" width="12.28515625" customWidth="1"/>
    <col min="13062" max="13062" width="23.5703125" customWidth="1"/>
    <col min="13063" max="13063" width="25.28515625" customWidth="1"/>
    <col min="13064" max="13064" width="9" customWidth="1"/>
    <col min="13066" max="13066" width="28.28515625" customWidth="1"/>
    <col min="13067" max="13067" width="11.140625" customWidth="1"/>
    <col min="13068" max="13068" width="12.28515625" customWidth="1"/>
    <col min="13069" max="13070" width="10.85546875" customWidth="1"/>
    <col min="13071" max="13075" width="16.140625" customWidth="1"/>
    <col min="13076" max="13076" width="12.7109375" customWidth="1"/>
    <col min="13077" max="13077" width="13.28515625" customWidth="1"/>
    <col min="13078" max="13078" width="11.42578125" customWidth="1"/>
    <col min="13079" max="13082" width="11.140625" customWidth="1"/>
    <col min="13084" max="13084" width="11" customWidth="1"/>
    <col min="13086" max="13086" width="12.42578125" customWidth="1"/>
    <col min="13087" max="13089" width="12.28515625" customWidth="1"/>
    <col min="13313" max="13313" width="4.140625" customWidth="1"/>
    <col min="13314" max="13314" width="9.42578125" customWidth="1"/>
    <col min="13315" max="13315" width="14.28515625" customWidth="1"/>
    <col min="13316" max="13316" width="11" customWidth="1"/>
    <col min="13317" max="13317" width="12.28515625" customWidth="1"/>
    <col min="13318" max="13318" width="23.5703125" customWidth="1"/>
    <col min="13319" max="13319" width="25.28515625" customWidth="1"/>
    <col min="13320" max="13320" width="9" customWidth="1"/>
    <col min="13322" max="13322" width="28.28515625" customWidth="1"/>
    <col min="13323" max="13323" width="11.140625" customWidth="1"/>
    <col min="13324" max="13324" width="12.28515625" customWidth="1"/>
    <col min="13325" max="13326" width="10.85546875" customWidth="1"/>
    <col min="13327" max="13331" width="16.140625" customWidth="1"/>
    <col min="13332" max="13332" width="12.7109375" customWidth="1"/>
    <col min="13333" max="13333" width="13.28515625" customWidth="1"/>
    <col min="13334" max="13334" width="11.42578125" customWidth="1"/>
    <col min="13335" max="13338" width="11.140625" customWidth="1"/>
    <col min="13340" max="13340" width="11" customWidth="1"/>
    <col min="13342" max="13342" width="12.42578125" customWidth="1"/>
    <col min="13343" max="13345" width="12.28515625" customWidth="1"/>
    <col min="13569" max="13569" width="4.140625" customWidth="1"/>
    <col min="13570" max="13570" width="9.42578125" customWidth="1"/>
    <col min="13571" max="13571" width="14.28515625" customWidth="1"/>
    <col min="13572" max="13572" width="11" customWidth="1"/>
    <col min="13573" max="13573" width="12.28515625" customWidth="1"/>
    <col min="13574" max="13574" width="23.5703125" customWidth="1"/>
    <col min="13575" max="13575" width="25.28515625" customWidth="1"/>
    <col min="13576" max="13576" width="9" customWidth="1"/>
    <col min="13578" max="13578" width="28.28515625" customWidth="1"/>
    <col min="13579" max="13579" width="11.140625" customWidth="1"/>
    <col min="13580" max="13580" width="12.28515625" customWidth="1"/>
    <col min="13581" max="13582" width="10.85546875" customWidth="1"/>
    <col min="13583" max="13587" width="16.140625" customWidth="1"/>
    <col min="13588" max="13588" width="12.7109375" customWidth="1"/>
    <col min="13589" max="13589" width="13.28515625" customWidth="1"/>
    <col min="13590" max="13590" width="11.42578125" customWidth="1"/>
    <col min="13591" max="13594" width="11.140625" customWidth="1"/>
    <col min="13596" max="13596" width="11" customWidth="1"/>
    <col min="13598" max="13598" width="12.42578125" customWidth="1"/>
    <col min="13599" max="13601" width="12.28515625" customWidth="1"/>
    <col min="13825" max="13825" width="4.140625" customWidth="1"/>
    <col min="13826" max="13826" width="9.42578125" customWidth="1"/>
    <col min="13827" max="13827" width="14.28515625" customWidth="1"/>
    <col min="13828" max="13828" width="11" customWidth="1"/>
    <col min="13829" max="13829" width="12.28515625" customWidth="1"/>
    <col min="13830" max="13830" width="23.5703125" customWidth="1"/>
    <col min="13831" max="13831" width="25.28515625" customWidth="1"/>
    <col min="13832" max="13832" width="9" customWidth="1"/>
    <col min="13834" max="13834" width="28.28515625" customWidth="1"/>
    <col min="13835" max="13835" width="11.140625" customWidth="1"/>
    <col min="13836" max="13836" width="12.28515625" customWidth="1"/>
    <col min="13837" max="13838" width="10.85546875" customWidth="1"/>
    <col min="13839" max="13843" width="16.140625" customWidth="1"/>
    <col min="13844" max="13844" width="12.7109375" customWidth="1"/>
    <col min="13845" max="13845" width="13.28515625" customWidth="1"/>
    <col min="13846" max="13846" width="11.42578125" customWidth="1"/>
    <col min="13847" max="13850" width="11.140625" customWidth="1"/>
    <col min="13852" max="13852" width="11" customWidth="1"/>
    <col min="13854" max="13854" width="12.42578125" customWidth="1"/>
    <col min="13855" max="13857" width="12.28515625" customWidth="1"/>
    <col min="14081" max="14081" width="4.140625" customWidth="1"/>
    <col min="14082" max="14082" width="9.42578125" customWidth="1"/>
    <col min="14083" max="14083" width="14.28515625" customWidth="1"/>
    <col min="14084" max="14084" width="11" customWidth="1"/>
    <col min="14085" max="14085" width="12.28515625" customWidth="1"/>
    <col min="14086" max="14086" width="23.5703125" customWidth="1"/>
    <col min="14087" max="14087" width="25.28515625" customWidth="1"/>
    <col min="14088" max="14088" width="9" customWidth="1"/>
    <col min="14090" max="14090" width="28.28515625" customWidth="1"/>
    <col min="14091" max="14091" width="11.140625" customWidth="1"/>
    <col min="14092" max="14092" width="12.28515625" customWidth="1"/>
    <col min="14093" max="14094" width="10.85546875" customWidth="1"/>
    <col min="14095" max="14099" width="16.140625" customWidth="1"/>
    <col min="14100" max="14100" width="12.7109375" customWidth="1"/>
    <col min="14101" max="14101" width="13.28515625" customWidth="1"/>
    <col min="14102" max="14102" width="11.42578125" customWidth="1"/>
    <col min="14103" max="14106" width="11.140625" customWidth="1"/>
    <col min="14108" max="14108" width="11" customWidth="1"/>
    <col min="14110" max="14110" width="12.42578125" customWidth="1"/>
    <col min="14111" max="14113" width="12.28515625" customWidth="1"/>
    <col min="14337" max="14337" width="4.140625" customWidth="1"/>
    <col min="14338" max="14338" width="9.42578125" customWidth="1"/>
    <col min="14339" max="14339" width="14.28515625" customWidth="1"/>
    <col min="14340" max="14340" width="11" customWidth="1"/>
    <col min="14341" max="14341" width="12.28515625" customWidth="1"/>
    <col min="14342" max="14342" width="23.5703125" customWidth="1"/>
    <col min="14343" max="14343" width="25.28515625" customWidth="1"/>
    <col min="14344" max="14344" width="9" customWidth="1"/>
    <col min="14346" max="14346" width="28.28515625" customWidth="1"/>
    <col min="14347" max="14347" width="11.140625" customWidth="1"/>
    <col min="14348" max="14348" width="12.28515625" customWidth="1"/>
    <col min="14349" max="14350" width="10.85546875" customWidth="1"/>
    <col min="14351" max="14355" width="16.140625" customWidth="1"/>
    <col min="14356" max="14356" width="12.7109375" customWidth="1"/>
    <col min="14357" max="14357" width="13.28515625" customWidth="1"/>
    <col min="14358" max="14358" width="11.42578125" customWidth="1"/>
    <col min="14359" max="14362" width="11.140625" customWidth="1"/>
    <col min="14364" max="14364" width="11" customWidth="1"/>
    <col min="14366" max="14366" width="12.42578125" customWidth="1"/>
    <col min="14367" max="14369" width="12.28515625" customWidth="1"/>
    <col min="14593" max="14593" width="4.140625" customWidth="1"/>
    <col min="14594" max="14594" width="9.42578125" customWidth="1"/>
    <col min="14595" max="14595" width="14.28515625" customWidth="1"/>
    <col min="14596" max="14596" width="11" customWidth="1"/>
    <col min="14597" max="14597" width="12.28515625" customWidth="1"/>
    <col min="14598" max="14598" width="23.5703125" customWidth="1"/>
    <col min="14599" max="14599" width="25.28515625" customWidth="1"/>
    <col min="14600" max="14600" width="9" customWidth="1"/>
    <col min="14602" max="14602" width="28.28515625" customWidth="1"/>
    <col min="14603" max="14603" width="11.140625" customWidth="1"/>
    <col min="14604" max="14604" width="12.28515625" customWidth="1"/>
    <col min="14605" max="14606" width="10.85546875" customWidth="1"/>
    <col min="14607" max="14611" width="16.140625" customWidth="1"/>
    <col min="14612" max="14612" width="12.7109375" customWidth="1"/>
    <col min="14613" max="14613" width="13.28515625" customWidth="1"/>
    <col min="14614" max="14614" width="11.42578125" customWidth="1"/>
    <col min="14615" max="14618" width="11.140625" customWidth="1"/>
    <col min="14620" max="14620" width="11" customWidth="1"/>
    <col min="14622" max="14622" width="12.42578125" customWidth="1"/>
    <col min="14623" max="14625" width="12.28515625" customWidth="1"/>
    <col min="14849" max="14849" width="4.140625" customWidth="1"/>
    <col min="14850" max="14850" width="9.42578125" customWidth="1"/>
    <col min="14851" max="14851" width="14.28515625" customWidth="1"/>
    <col min="14852" max="14852" width="11" customWidth="1"/>
    <col min="14853" max="14853" width="12.28515625" customWidth="1"/>
    <col min="14854" max="14854" width="23.5703125" customWidth="1"/>
    <col min="14855" max="14855" width="25.28515625" customWidth="1"/>
    <col min="14856" max="14856" width="9" customWidth="1"/>
    <col min="14858" max="14858" width="28.28515625" customWidth="1"/>
    <col min="14859" max="14859" width="11.140625" customWidth="1"/>
    <col min="14860" max="14860" width="12.28515625" customWidth="1"/>
    <col min="14861" max="14862" width="10.85546875" customWidth="1"/>
    <col min="14863" max="14867" width="16.140625" customWidth="1"/>
    <col min="14868" max="14868" width="12.7109375" customWidth="1"/>
    <col min="14869" max="14869" width="13.28515625" customWidth="1"/>
    <col min="14870" max="14870" width="11.42578125" customWidth="1"/>
    <col min="14871" max="14874" width="11.140625" customWidth="1"/>
    <col min="14876" max="14876" width="11" customWidth="1"/>
    <col min="14878" max="14878" width="12.42578125" customWidth="1"/>
    <col min="14879" max="14881" width="12.28515625" customWidth="1"/>
    <col min="15105" max="15105" width="4.140625" customWidth="1"/>
    <col min="15106" max="15106" width="9.42578125" customWidth="1"/>
    <col min="15107" max="15107" width="14.28515625" customWidth="1"/>
    <col min="15108" max="15108" width="11" customWidth="1"/>
    <col min="15109" max="15109" width="12.28515625" customWidth="1"/>
    <col min="15110" max="15110" width="23.5703125" customWidth="1"/>
    <col min="15111" max="15111" width="25.28515625" customWidth="1"/>
    <col min="15112" max="15112" width="9" customWidth="1"/>
    <col min="15114" max="15114" width="28.28515625" customWidth="1"/>
    <col min="15115" max="15115" width="11.140625" customWidth="1"/>
    <col min="15116" max="15116" width="12.28515625" customWidth="1"/>
    <col min="15117" max="15118" width="10.85546875" customWidth="1"/>
    <col min="15119" max="15123" width="16.140625" customWidth="1"/>
    <col min="15124" max="15124" width="12.7109375" customWidth="1"/>
    <col min="15125" max="15125" width="13.28515625" customWidth="1"/>
    <col min="15126" max="15126" width="11.42578125" customWidth="1"/>
    <col min="15127" max="15130" width="11.140625" customWidth="1"/>
    <col min="15132" max="15132" width="11" customWidth="1"/>
    <col min="15134" max="15134" width="12.42578125" customWidth="1"/>
    <col min="15135" max="15137" width="12.28515625" customWidth="1"/>
    <col min="15361" max="15361" width="4.140625" customWidth="1"/>
    <col min="15362" max="15362" width="9.42578125" customWidth="1"/>
    <col min="15363" max="15363" width="14.28515625" customWidth="1"/>
    <col min="15364" max="15364" width="11" customWidth="1"/>
    <col min="15365" max="15365" width="12.28515625" customWidth="1"/>
    <col min="15366" max="15366" width="23.5703125" customWidth="1"/>
    <col min="15367" max="15367" width="25.28515625" customWidth="1"/>
    <col min="15368" max="15368" width="9" customWidth="1"/>
    <col min="15370" max="15370" width="28.28515625" customWidth="1"/>
    <col min="15371" max="15371" width="11.140625" customWidth="1"/>
    <col min="15372" max="15372" width="12.28515625" customWidth="1"/>
    <col min="15373" max="15374" width="10.85546875" customWidth="1"/>
    <col min="15375" max="15379" width="16.140625" customWidth="1"/>
    <col min="15380" max="15380" width="12.7109375" customWidth="1"/>
    <col min="15381" max="15381" width="13.28515625" customWidth="1"/>
    <col min="15382" max="15382" width="11.42578125" customWidth="1"/>
    <col min="15383" max="15386" width="11.140625" customWidth="1"/>
    <col min="15388" max="15388" width="11" customWidth="1"/>
    <col min="15390" max="15390" width="12.42578125" customWidth="1"/>
    <col min="15391" max="15393" width="12.28515625" customWidth="1"/>
    <col min="15617" max="15617" width="4.140625" customWidth="1"/>
    <col min="15618" max="15618" width="9.42578125" customWidth="1"/>
    <col min="15619" max="15619" width="14.28515625" customWidth="1"/>
    <col min="15620" max="15620" width="11" customWidth="1"/>
    <col min="15621" max="15621" width="12.28515625" customWidth="1"/>
    <col min="15622" max="15622" width="23.5703125" customWidth="1"/>
    <col min="15623" max="15623" width="25.28515625" customWidth="1"/>
    <col min="15624" max="15624" width="9" customWidth="1"/>
    <col min="15626" max="15626" width="28.28515625" customWidth="1"/>
    <col min="15627" max="15627" width="11.140625" customWidth="1"/>
    <col min="15628" max="15628" width="12.28515625" customWidth="1"/>
    <col min="15629" max="15630" width="10.85546875" customWidth="1"/>
    <col min="15631" max="15635" width="16.140625" customWidth="1"/>
    <col min="15636" max="15636" width="12.7109375" customWidth="1"/>
    <col min="15637" max="15637" width="13.28515625" customWidth="1"/>
    <col min="15638" max="15638" width="11.42578125" customWidth="1"/>
    <col min="15639" max="15642" width="11.140625" customWidth="1"/>
    <col min="15644" max="15644" width="11" customWidth="1"/>
    <col min="15646" max="15646" width="12.42578125" customWidth="1"/>
    <col min="15647" max="15649" width="12.28515625" customWidth="1"/>
    <col min="15873" max="15873" width="4.140625" customWidth="1"/>
    <col min="15874" max="15874" width="9.42578125" customWidth="1"/>
    <col min="15875" max="15875" width="14.28515625" customWidth="1"/>
    <col min="15876" max="15876" width="11" customWidth="1"/>
    <col min="15877" max="15877" width="12.28515625" customWidth="1"/>
    <col min="15878" max="15878" width="23.5703125" customWidth="1"/>
    <col min="15879" max="15879" width="25.28515625" customWidth="1"/>
    <col min="15880" max="15880" width="9" customWidth="1"/>
    <col min="15882" max="15882" width="28.28515625" customWidth="1"/>
    <col min="15883" max="15883" width="11.140625" customWidth="1"/>
    <col min="15884" max="15884" width="12.28515625" customWidth="1"/>
    <col min="15885" max="15886" width="10.85546875" customWidth="1"/>
    <col min="15887" max="15891" width="16.140625" customWidth="1"/>
    <col min="15892" max="15892" width="12.7109375" customWidth="1"/>
    <col min="15893" max="15893" width="13.28515625" customWidth="1"/>
    <col min="15894" max="15894" width="11.42578125" customWidth="1"/>
    <col min="15895" max="15898" width="11.140625" customWidth="1"/>
    <col min="15900" max="15900" width="11" customWidth="1"/>
    <col min="15902" max="15902" width="12.42578125" customWidth="1"/>
    <col min="15903" max="15905" width="12.28515625" customWidth="1"/>
    <col min="16129" max="16129" width="4.140625" customWidth="1"/>
    <col min="16130" max="16130" width="9.42578125" customWidth="1"/>
    <col min="16131" max="16131" width="14.28515625" customWidth="1"/>
    <col min="16132" max="16132" width="11" customWidth="1"/>
    <col min="16133" max="16133" width="12.28515625" customWidth="1"/>
    <col min="16134" max="16134" width="23.5703125" customWidth="1"/>
    <col min="16135" max="16135" width="25.28515625" customWidth="1"/>
    <col min="16136" max="16136" width="9" customWidth="1"/>
    <col min="16138" max="16138" width="28.28515625" customWidth="1"/>
    <col min="16139" max="16139" width="11.140625" customWidth="1"/>
    <col min="16140" max="16140" width="12.28515625" customWidth="1"/>
    <col min="16141" max="16142" width="10.85546875" customWidth="1"/>
    <col min="16143" max="16147" width="16.140625" customWidth="1"/>
    <col min="16148" max="16148" width="12.7109375" customWidth="1"/>
    <col min="16149" max="16149" width="13.28515625" customWidth="1"/>
    <col min="16150" max="16150" width="11.42578125" customWidth="1"/>
    <col min="16151" max="16154" width="11.140625" customWidth="1"/>
    <col min="16156" max="16156" width="11" customWidth="1"/>
    <col min="16158" max="16158" width="12.42578125" customWidth="1"/>
    <col min="16159" max="16161" width="12.28515625" customWidth="1"/>
  </cols>
  <sheetData>
    <row r="1" spans="2:36" ht="15.75" x14ac:dyDescent="0.25">
      <c r="B1" s="85" t="s">
        <v>0</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row>
    <row r="4" spans="2:36" x14ac:dyDescent="0.25">
      <c r="J4" s="86" t="s">
        <v>1</v>
      </c>
      <c r="K4" s="86"/>
      <c r="L4" s="86"/>
      <c r="M4" s="86"/>
      <c r="N4" s="86"/>
      <c r="O4" s="86"/>
      <c r="P4" s="1"/>
      <c r="Q4" s="1"/>
      <c r="R4" s="1"/>
      <c r="S4" s="1"/>
    </row>
    <row r="5" spans="2:36" x14ac:dyDescent="0.25">
      <c r="B5" s="80" t="s">
        <v>2</v>
      </c>
      <c r="C5" s="80" t="s">
        <v>3</v>
      </c>
      <c r="D5" s="80" t="s">
        <v>4</v>
      </c>
      <c r="E5" s="80" t="s">
        <v>5</v>
      </c>
      <c r="F5" s="80" t="s">
        <v>6</v>
      </c>
      <c r="G5" s="80" t="s">
        <v>7</v>
      </c>
      <c r="H5" s="80" t="s">
        <v>8</v>
      </c>
      <c r="I5" s="80" t="s">
        <v>9</v>
      </c>
      <c r="J5" s="84" t="s">
        <v>10</v>
      </c>
      <c r="K5" s="84"/>
      <c r="L5" s="84"/>
      <c r="M5" s="84"/>
      <c r="N5" s="78" t="s">
        <v>11</v>
      </c>
      <c r="O5" s="80" t="s">
        <v>12</v>
      </c>
      <c r="P5" s="78" t="s">
        <v>13</v>
      </c>
      <c r="Q5" s="78" t="s">
        <v>14</v>
      </c>
      <c r="R5" s="78" t="s">
        <v>15</v>
      </c>
      <c r="S5" s="78" t="s">
        <v>16</v>
      </c>
      <c r="T5" s="80" t="s">
        <v>17</v>
      </c>
      <c r="U5" s="80" t="s">
        <v>18</v>
      </c>
      <c r="V5" s="81" t="s">
        <v>19</v>
      </c>
      <c r="W5" s="82"/>
      <c r="X5" s="82"/>
      <c r="Y5" s="82"/>
      <c r="Z5" s="82"/>
      <c r="AA5" s="83"/>
      <c r="AB5" s="80" t="s">
        <v>20</v>
      </c>
      <c r="AC5" s="78" t="s">
        <v>21</v>
      </c>
      <c r="AD5" s="75" t="s">
        <v>22</v>
      </c>
      <c r="AE5" s="76"/>
      <c r="AF5" s="77"/>
      <c r="AG5" s="78" t="s">
        <v>23</v>
      </c>
      <c r="AH5" s="80" t="s">
        <v>24</v>
      </c>
      <c r="AI5" s="80" t="s">
        <v>25</v>
      </c>
      <c r="AJ5" s="80" t="s">
        <v>26</v>
      </c>
    </row>
    <row r="6" spans="2:36" ht="108" customHeight="1" x14ac:dyDescent="0.25">
      <c r="B6" s="80"/>
      <c r="C6" s="80"/>
      <c r="D6" s="80"/>
      <c r="E6" s="80"/>
      <c r="F6" s="80"/>
      <c r="G6" s="80"/>
      <c r="H6" s="80"/>
      <c r="I6" s="80"/>
      <c r="J6" s="2" t="s">
        <v>27</v>
      </c>
      <c r="K6" s="2" t="s">
        <v>28</v>
      </c>
      <c r="L6" s="2" t="s">
        <v>29</v>
      </c>
      <c r="M6" s="2" t="s">
        <v>30</v>
      </c>
      <c r="N6" s="79"/>
      <c r="O6" s="80"/>
      <c r="P6" s="79"/>
      <c r="Q6" s="79"/>
      <c r="R6" s="79"/>
      <c r="S6" s="79"/>
      <c r="T6" s="80"/>
      <c r="U6" s="80"/>
      <c r="V6" s="2" t="s">
        <v>31</v>
      </c>
      <c r="W6" s="2" t="s">
        <v>32</v>
      </c>
      <c r="X6" s="2" t="s">
        <v>33</v>
      </c>
      <c r="Y6" s="2" t="s">
        <v>34</v>
      </c>
      <c r="Z6" s="2" t="s">
        <v>35</v>
      </c>
      <c r="AA6" s="2" t="s">
        <v>36</v>
      </c>
      <c r="AB6" s="80"/>
      <c r="AC6" s="79"/>
      <c r="AD6" s="2" t="s">
        <v>37</v>
      </c>
      <c r="AE6" s="2" t="s">
        <v>38</v>
      </c>
      <c r="AF6" s="2" t="s">
        <v>39</v>
      </c>
      <c r="AG6" s="79"/>
      <c r="AH6" s="80"/>
      <c r="AI6" s="80"/>
      <c r="AJ6" s="80"/>
    </row>
    <row r="7" spans="2:36" x14ac:dyDescent="0.25">
      <c r="B7" s="3">
        <v>1</v>
      </c>
      <c r="C7" s="3">
        <v>2</v>
      </c>
      <c r="D7" s="3">
        <v>3</v>
      </c>
      <c r="E7" s="3">
        <v>4</v>
      </c>
      <c r="F7" s="3">
        <v>5</v>
      </c>
      <c r="G7" s="3">
        <v>6</v>
      </c>
      <c r="H7" s="3">
        <v>7</v>
      </c>
      <c r="I7" s="3">
        <v>8</v>
      </c>
      <c r="J7" s="3">
        <v>9</v>
      </c>
      <c r="K7" s="3">
        <v>10</v>
      </c>
      <c r="L7" s="3">
        <v>11</v>
      </c>
      <c r="M7" s="3">
        <v>12</v>
      </c>
      <c r="N7" s="3">
        <v>13</v>
      </c>
      <c r="O7" s="3">
        <v>14</v>
      </c>
      <c r="P7" s="3">
        <v>15</v>
      </c>
      <c r="Q7" s="3">
        <v>16</v>
      </c>
      <c r="R7" s="3">
        <v>17</v>
      </c>
      <c r="S7" s="3">
        <v>18</v>
      </c>
      <c r="T7" s="3">
        <v>19</v>
      </c>
      <c r="U7" s="3">
        <v>20</v>
      </c>
      <c r="V7" s="3">
        <v>21</v>
      </c>
      <c r="W7" s="3">
        <v>22</v>
      </c>
      <c r="X7" s="3">
        <v>23</v>
      </c>
      <c r="Y7" s="3">
        <v>24</v>
      </c>
      <c r="Z7" s="3">
        <v>25</v>
      </c>
      <c r="AA7" s="3">
        <v>26</v>
      </c>
      <c r="AB7" s="3">
        <v>27</v>
      </c>
      <c r="AC7" s="3">
        <v>28</v>
      </c>
      <c r="AD7" s="3">
        <v>29</v>
      </c>
      <c r="AE7" s="3">
        <v>30</v>
      </c>
      <c r="AF7" s="3">
        <v>31</v>
      </c>
      <c r="AG7" s="3">
        <v>32</v>
      </c>
      <c r="AH7" s="3">
        <v>33</v>
      </c>
      <c r="AI7" s="3">
        <v>34</v>
      </c>
      <c r="AJ7" s="3">
        <v>35</v>
      </c>
    </row>
    <row r="8" spans="2:36" ht="15.75" thickBot="1" x14ac:dyDescent="0.3">
      <c r="B8" s="3"/>
      <c r="C8" s="3"/>
      <c r="D8" s="3"/>
      <c r="E8" s="3"/>
      <c r="F8" s="3"/>
      <c r="G8" s="4"/>
      <c r="H8" s="4"/>
      <c r="I8" s="3"/>
      <c r="J8" s="3"/>
      <c r="K8" s="3"/>
      <c r="L8" s="3"/>
      <c r="M8" s="3"/>
      <c r="N8" s="4"/>
      <c r="O8" s="5"/>
      <c r="P8" s="3"/>
      <c r="Q8" s="3"/>
      <c r="R8" s="3"/>
      <c r="S8" s="3"/>
      <c r="T8" s="6"/>
      <c r="U8" s="3"/>
      <c r="V8" s="3"/>
      <c r="W8" s="3"/>
      <c r="X8" s="3"/>
      <c r="Y8" s="3"/>
      <c r="Z8" s="3"/>
      <c r="AA8" s="3"/>
      <c r="AB8" s="3"/>
      <c r="AC8" s="3"/>
      <c r="AD8" s="3"/>
      <c r="AE8" s="3"/>
      <c r="AF8" s="3"/>
      <c r="AG8" s="3"/>
      <c r="AH8" s="3"/>
      <c r="AI8" s="3"/>
      <c r="AJ8" s="3"/>
    </row>
    <row r="9" spans="2:36" ht="38.25" x14ac:dyDescent="0.25">
      <c r="B9" s="61" t="s">
        <v>40</v>
      </c>
      <c r="C9" s="58" t="s">
        <v>41</v>
      </c>
      <c r="D9" s="58" t="s">
        <v>42</v>
      </c>
      <c r="E9" s="58" t="s">
        <v>43</v>
      </c>
      <c r="F9" s="21" t="s">
        <v>44</v>
      </c>
      <c r="G9" s="64" t="s">
        <v>45</v>
      </c>
      <c r="H9" s="21" t="s">
        <v>46</v>
      </c>
      <c r="I9" s="67" t="s">
        <v>47</v>
      </c>
      <c r="J9" s="7" t="s">
        <v>48</v>
      </c>
      <c r="K9" s="7" t="s">
        <v>49</v>
      </c>
      <c r="L9" s="7" t="s">
        <v>50</v>
      </c>
      <c r="M9" s="8">
        <v>11.52</v>
      </c>
      <c r="N9" s="64" t="s">
        <v>51</v>
      </c>
      <c r="O9" s="29" t="s">
        <v>52</v>
      </c>
      <c r="P9" s="58" t="s">
        <v>53</v>
      </c>
      <c r="Q9" s="58" t="s">
        <v>54</v>
      </c>
      <c r="R9" s="58" t="s">
        <v>55</v>
      </c>
      <c r="S9" s="58" t="s">
        <v>56</v>
      </c>
      <c r="T9" s="27">
        <f>+U9+U12+U15+U18+U21+U24</f>
        <v>3275874</v>
      </c>
      <c r="U9" s="27">
        <v>828750</v>
      </c>
      <c r="V9" s="27">
        <f>+U9</f>
        <v>828750</v>
      </c>
      <c r="W9" s="21" t="s">
        <v>57</v>
      </c>
      <c r="X9" s="21" t="s">
        <v>57</v>
      </c>
      <c r="Y9" s="21" t="s">
        <v>57</v>
      </c>
      <c r="Z9" s="21" t="s">
        <v>57</v>
      </c>
      <c r="AA9" s="21" t="s">
        <v>57</v>
      </c>
      <c r="AB9" s="27">
        <v>146250</v>
      </c>
      <c r="AC9" s="21" t="s">
        <v>58</v>
      </c>
      <c r="AD9" s="21"/>
      <c r="AE9" s="27">
        <f>U9</f>
        <v>828750</v>
      </c>
      <c r="AF9" s="21"/>
      <c r="AG9" s="21"/>
      <c r="AH9" s="21" t="s">
        <v>59</v>
      </c>
      <c r="AI9" s="21" t="s">
        <v>60</v>
      </c>
      <c r="AJ9" s="54" t="s">
        <v>47</v>
      </c>
    </row>
    <row r="10" spans="2:36" ht="25.5" x14ac:dyDescent="0.25">
      <c r="B10" s="62"/>
      <c r="C10" s="59"/>
      <c r="D10" s="59"/>
      <c r="E10" s="59"/>
      <c r="F10" s="39"/>
      <c r="G10" s="65"/>
      <c r="H10" s="39"/>
      <c r="I10" s="68"/>
      <c r="J10" s="9" t="s">
        <v>61</v>
      </c>
      <c r="K10" s="9" t="s">
        <v>62</v>
      </c>
      <c r="L10" s="9" t="s">
        <v>63</v>
      </c>
      <c r="M10" s="10">
        <v>115200</v>
      </c>
      <c r="N10" s="65"/>
      <c r="O10" s="45"/>
      <c r="P10" s="59"/>
      <c r="Q10" s="59"/>
      <c r="R10" s="59"/>
      <c r="S10" s="59"/>
      <c r="T10" s="39"/>
      <c r="U10" s="40"/>
      <c r="V10" s="40"/>
      <c r="W10" s="39"/>
      <c r="X10" s="39"/>
      <c r="Y10" s="39"/>
      <c r="Z10" s="39"/>
      <c r="AA10" s="39"/>
      <c r="AB10" s="40"/>
      <c r="AC10" s="39"/>
      <c r="AD10" s="39"/>
      <c r="AE10" s="40"/>
      <c r="AF10" s="39"/>
      <c r="AG10" s="39"/>
      <c r="AH10" s="39"/>
      <c r="AI10" s="39"/>
      <c r="AJ10" s="55"/>
    </row>
    <row r="11" spans="2:36" ht="25.5" x14ac:dyDescent="0.25">
      <c r="B11" s="62"/>
      <c r="C11" s="59"/>
      <c r="D11" s="59"/>
      <c r="E11" s="59"/>
      <c r="F11" s="70"/>
      <c r="G11" s="65"/>
      <c r="H11" s="39"/>
      <c r="I11" s="68"/>
      <c r="J11" s="9" t="s">
        <v>64</v>
      </c>
      <c r="K11" s="11" t="s">
        <v>65</v>
      </c>
      <c r="L11" s="11" t="s">
        <v>66</v>
      </c>
      <c r="M11" s="10">
        <v>1</v>
      </c>
      <c r="N11" s="65"/>
      <c r="O11" s="45"/>
      <c r="P11" s="59"/>
      <c r="Q11" s="59"/>
      <c r="R11" s="59"/>
      <c r="S11" s="59"/>
      <c r="T11" s="39"/>
      <c r="U11" s="71"/>
      <c r="V11" s="71"/>
      <c r="W11" s="70"/>
      <c r="X11" s="70"/>
      <c r="Y11" s="70"/>
      <c r="Z11" s="70"/>
      <c r="AA11" s="70"/>
      <c r="AB11" s="71"/>
      <c r="AC11" s="70"/>
      <c r="AD11" s="70"/>
      <c r="AE11" s="71"/>
      <c r="AF11" s="70"/>
      <c r="AG11" s="70"/>
      <c r="AH11" s="39"/>
      <c r="AI11" s="39"/>
      <c r="AJ11" s="55"/>
    </row>
    <row r="12" spans="2:36" ht="38.25" x14ac:dyDescent="0.25">
      <c r="B12" s="62"/>
      <c r="C12" s="59"/>
      <c r="D12" s="59"/>
      <c r="E12" s="59"/>
      <c r="F12" s="50" t="s">
        <v>67</v>
      </c>
      <c r="G12" s="65"/>
      <c r="H12" s="39"/>
      <c r="I12" s="68"/>
      <c r="J12" s="9" t="s">
        <v>48</v>
      </c>
      <c r="K12" s="9" t="s">
        <v>49</v>
      </c>
      <c r="L12" s="9" t="s">
        <v>50</v>
      </c>
      <c r="M12" s="10">
        <v>8.9099999999999999E-2</v>
      </c>
      <c r="N12" s="65"/>
      <c r="O12" s="57" t="s">
        <v>68</v>
      </c>
      <c r="P12" s="59"/>
      <c r="Q12" s="59"/>
      <c r="R12" s="59"/>
      <c r="S12" s="59"/>
      <c r="T12" s="39"/>
      <c r="U12" s="49">
        <v>255000</v>
      </c>
      <c r="V12" s="49">
        <f>+U12</f>
        <v>255000</v>
      </c>
      <c r="W12" s="50" t="s">
        <v>57</v>
      </c>
      <c r="X12" s="50" t="s">
        <v>57</v>
      </c>
      <c r="Y12" s="50" t="s">
        <v>57</v>
      </c>
      <c r="Z12" s="50" t="s">
        <v>57</v>
      </c>
      <c r="AA12" s="50" t="s">
        <v>57</v>
      </c>
      <c r="AB12" s="49">
        <v>45000</v>
      </c>
      <c r="AC12" s="50" t="s">
        <v>58</v>
      </c>
      <c r="AD12" s="50"/>
      <c r="AE12" s="49">
        <f>U12</f>
        <v>255000</v>
      </c>
      <c r="AF12" s="50"/>
      <c r="AG12" s="50"/>
      <c r="AH12" s="39"/>
      <c r="AI12" s="39"/>
      <c r="AJ12" s="55"/>
    </row>
    <row r="13" spans="2:36" ht="25.5" x14ac:dyDescent="0.25">
      <c r="B13" s="62"/>
      <c r="C13" s="59"/>
      <c r="D13" s="59"/>
      <c r="E13" s="59"/>
      <c r="F13" s="39"/>
      <c r="G13" s="65"/>
      <c r="H13" s="39"/>
      <c r="I13" s="68"/>
      <c r="J13" s="9" t="s">
        <v>61</v>
      </c>
      <c r="K13" s="9" t="s">
        <v>62</v>
      </c>
      <c r="L13" s="9" t="s">
        <v>63</v>
      </c>
      <c r="M13" s="10">
        <v>891</v>
      </c>
      <c r="N13" s="65"/>
      <c r="O13" s="45"/>
      <c r="P13" s="59"/>
      <c r="Q13" s="59"/>
      <c r="R13" s="59"/>
      <c r="S13" s="59"/>
      <c r="T13" s="39"/>
      <c r="U13" s="40"/>
      <c r="V13" s="40"/>
      <c r="W13" s="39"/>
      <c r="X13" s="39"/>
      <c r="Y13" s="39"/>
      <c r="Z13" s="39"/>
      <c r="AA13" s="39"/>
      <c r="AB13" s="40"/>
      <c r="AC13" s="39"/>
      <c r="AD13" s="39"/>
      <c r="AE13" s="40"/>
      <c r="AF13" s="39"/>
      <c r="AG13" s="39"/>
      <c r="AH13" s="39"/>
      <c r="AI13" s="39"/>
      <c r="AJ13" s="55"/>
    </row>
    <row r="14" spans="2:36" ht="25.5" x14ac:dyDescent="0.25">
      <c r="B14" s="62"/>
      <c r="C14" s="59"/>
      <c r="D14" s="59"/>
      <c r="E14" s="59"/>
      <c r="F14" s="70"/>
      <c r="G14" s="65"/>
      <c r="H14" s="39"/>
      <c r="I14" s="68"/>
      <c r="J14" s="9" t="s">
        <v>64</v>
      </c>
      <c r="K14" s="11" t="s">
        <v>65</v>
      </c>
      <c r="L14" s="11" t="s">
        <v>66</v>
      </c>
      <c r="M14" s="10">
        <v>1</v>
      </c>
      <c r="N14" s="65"/>
      <c r="O14" s="45"/>
      <c r="P14" s="59"/>
      <c r="Q14" s="59"/>
      <c r="R14" s="59"/>
      <c r="S14" s="59"/>
      <c r="T14" s="39"/>
      <c r="U14" s="71"/>
      <c r="V14" s="71"/>
      <c r="W14" s="70"/>
      <c r="X14" s="70"/>
      <c r="Y14" s="70"/>
      <c r="Z14" s="70"/>
      <c r="AA14" s="70"/>
      <c r="AB14" s="71"/>
      <c r="AC14" s="70"/>
      <c r="AD14" s="70"/>
      <c r="AE14" s="71"/>
      <c r="AF14" s="70"/>
      <c r="AG14" s="70"/>
      <c r="AH14" s="39"/>
      <c r="AI14" s="39"/>
      <c r="AJ14" s="55"/>
    </row>
    <row r="15" spans="2:36" ht="38.25" x14ac:dyDescent="0.25">
      <c r="B15" s="62"/>
      <c r="C15" s="59"/>
      <c r="D15" s="59"/>
      <c r="E15" s="59"/>
      <c r="F15" s="50" t="s">
        <v>69</v>
      </c>
      <c r="G15" s="65"/>
      <c r="H15" s="39"/>
      <c r="I15" s="68"/>
      <c r="J15" s="9" t="s">
        <v>48</v>
      </c>
      <c r="K15" s="9" t="s">
        <v>49</v>
      </c>
      <c r="L15" s="9" t="s">
        <v>50</v>
      </c>
      <c r="M15" s="10">
        <v>0.65369999999999995</v>
      </c>
      <c r="N15" s="65"/>
      <c r="O15" s="57" t="s">
        <v>68</v>
      </c>
      <c r="P15" s="59"/>
      <c r="Q15" s="59"/>
      <c r="R15" s="59"/>
      <c r="S15" s="59"/>
      <c r="T15" s="39"/>
      <c r="U15" s="49">
        <v>305000</v>
      </c>
      <c r="V15" s="49">
        <f>+U15</f>
        <v>305000</v>
      </c>
      <c r="W15" s="50" t="s">
        <v>57</v>
      </c>
      <c r="X15" s="50" t="s">
        <v>57</v>
      </c>
      <c r="Y15" s="50" t="s">
        <v>57</v>
      </c>
      <c r="Z15" s="50" t="s">
        <v>57</v>
      </c>
      <c r="AA15" s="50" t="s">
        <v>57</v>
      </c>
      <c r="AB15" s="49">
        <v>53824</v>
      </c>
      <c r="AC15" s="50" t="s">
        <v>58</v>
      </c>
      <c r="AD15" s="50"/>
      <c r="AE15" s="49">
        <f>U15</f>
        <v>305000</v>
      </c>
      <c r="AF15" s="50"/>
      <c r="AG15" s="50"/>
      <c r="AH15" s="39"/>
      <c r="AI15" s="39"/>
      <c r="AJ15" s="55"/>
    </row>
    <row r="16" spans="2:36" ht="25.5" x14ac:dyDescent="0.25">
      <c r="B16" s="62"/>
      <c r="C16" s="59"/>
      <c r="D16" s="59"/>
      <c r="E16" s="59"/>
      <c r="F16" s="39"/>
      <c r="G16" s="65"/>
      <c r="H16" s="39"/>
      <c r="I16" s="68"/>
      <c r="J16" s="9" t="s">
        <v>61</v>
      </c>
      <c r="K16" s="9" t="s">
        <v>62</v>
      </c>
      <c r="L16" s="9" t="s">
        <v>63</v>
      </c>
      <c r="M16" s="10">
        <v>6537</v>
      </c>
      <c r="N16" s="65"/>
      <c r="O16" s="45"/>
      <c r="P16" s="59"/>
      <c r="Q16" s="59"/>
      <c r="R16" s="59"/>
      <c r="S16" s="59"/>
      <c r="T16" s="39"/>
      <c r="U16" s="40"/>
      <c r="V16" s="40"/>
      <c r="W16" s="39"/>
      <c r="X16" s="39"/>
      <c r="Y16" s="39"/>
      <c r="Z16" s="39"/>
      <c r="AA16" s="39"/>
      <c r="AB16" s="40"/>
      <c r="AC16" s="39"/>
      <c r="AD16" s="39"/>
      <c r="AE16" s="40"/>
      <c r="AF16" s="39"/>
      <c r="AG16" s="39"/>
      <c r="AH16" s="39"/>
      <c r="AI16" s="39"/>
      <c r="AJ16" s="55"/>
    </row>
    <row r="17" spans="2:36" ht="25.5" x14ac:dyDescent="0.25">
      <c r="B17" s="62"/>
      <c r="C17" s="59"/>
      <c r="D17" s="59"/>
      <c r="E17" s="59"/>
      <c r="F17" s="70"/>
      <c r="G17" s="65"/>
      <c r="H17" s="39"/>
      <c r="I17" s="68"/>
      <c r="J17" s="9" t="s">
        <v>64</v>
      </c>
      <c r="K17" s="11" t="s">
        <v>65</v>
      </c>
      <c r="L17" s="11" t="s">
        <v>66</v>
      </c>
      <c r="M17" s="10">
        <v>1</v>
      </c>
      <c r="N17" s="65"/>
      <c r="O17" s="45"/>
      <c r="P17" s="59"/>
      <c r="Q17" s="59"/>
      <c r="R17" s="59"/>
      <c r="S17" s="59"/>
      <c r="T17" s="39"/>
      <c r="U17" s="71"/>
      <c r="V17" s="71"/>
      <c r="W17" s="70"/>
      <c r="X17" s="70"/>
      <c r="Y17" s="70"/>
      <c r="Z17" s="70"/>
      <c r="AA17" s="70"/>
      <c r="AB17" s="71"/>
      <c r="AC17" s="70"/>
      <c r="AD17" s="70"/>
      <c r="AE17" s="71"/>
      <c r="AF17" s="70"/>
      <c r="AG17" s="70"/>
      <c r="AH17" s="39"/>
      <c r="AI17" s="39"/>
      <c r="AJ17" s="55"/>
    </row>
    <row r="18" spans="2:36" ht="38.25" x14ac:dyDescent="0.25">
      <c r="B18" s="62"/>
      <c r="C18" s="59"/>
      <c r="D18" s="59"/>
      <c r="E18" s="59"/>
      <c r="F18" s="50" t="s">
        <v>70</v>
      </c>
      <c r="G18" s="65"/>
      <c r="H18" s="39"/>
      <c r="I18" s="68"/>
      <c r="J18" s="9" t="s">
        <v>48</v>
      </c>
      <c r="K18" s="9" t="s">
        <v>49</v>
      </c>
      <c r="L18" s="9" t="s">
        <v>50</v>
      </c>
      <c r="M18" s="10">
        <v>3.2</v>
      </c>
      <c r="N18" s="65"/>
      <c r="O18" s="57" t="s">
        <v>71</v>
      </c>
      <c r="P18" s="59"/>
      <c r="Q18" s="59"/>
      <c r="R18" s="59"/>
      <c r="S18" s="59"/>
      <c r="T18" s="39"/>
      <c r="U18" s="49">
        <v>405999</v>
      </c>
      <c r="V18" s="49">
        <f>+U18</f>
        <v>405999</v>
      </c>
      <c r="W18" s="50" t="s">
        <v>57</v>
      </c>
      <c r="X18" s="50" t="s">
        <v>57</v>
      </c>
      <c r="Y18" s="50" t="s">
        <v>57</v>
      </c>
      <c r="Z18" s="50" t="s">
        <v>57</v>
      </c>
      <c r="AA18" s="50" t="s">
        <v>57</v>
      </c>
      <c r="AB18" s="49">
        <v>71647</v>
      </c>
      <c r="AC18" s="50" t="s">
        <v>58</v>
      </c>
      <c r="AD18" s="50"/>
      <c r="AE18" s="49">
        <f>U18</f>
        <v>405999</v>
      </c>
      <c r="AF18" s="50"/>
      <c r="AG18" s="50"/>
      <c r="AH18" s="39"/>
      <c r="AI18" s="39"/>
      <c r="AJ18" s="55"/>
    </row>
    <row r="19" spans="2:36" ht="25.5" x14ac:dyDescent="0.25">
      <c r="B19" s="62"/>
      <c r="C19" s="59"/>
      <c r="D19" s="59"/>
      <c r="E19" s="59"/>
      <c r="F19" s="39"/>
      <c r="G19" s="65"/>
      <c r="H19" s="39"/>
      <c r="I19" s="68"/>
      <c r="J19" s="9" t="s">
        <v>61</v>
      </c>
      <c r="K19" s="9" t="s">
        <v>62</v>
      </c>
      <c r="L19" s="9" t="s">
        <v>63</v>
      </c>
      <c r="M19" s="10">
        <v>4300</v>
      </c>
      <c r="N19" s="65"/>
      <c r="O19" s="45"/>
      <c r="P19" s="59"/>
      <c r="Q19" s="59"/>
      <c r="R19" s="59"/>
      <c r="S19" s="59"/>
      <c r="T19" s="39"/>
      <c r="U19" s="40"/>
      <c r="V19" s="40"/>
      <c r="W19" s="39"/>
      <c r="X19" s="39"/>
      <c r="Y19" s="39"/>
      <c r="Z19" s="39"/>
      <c r="AA19" s="39"/>
      <c r="AB19" s="40"/>
      <c r="AC19" s="39"/>
      <c r="AD19" s="39"/>
      <c r="AE19" s="40"/>
      <c r="AF19" s="39"/>
      <c r="AG19" s="39"/>
      <c r="AH19" s="39"/>
      <c r="AI19" s="39"/>
      <c r="AJ19" s="55"/>
    </row>
    <row r="20" spans="2:36" ht="25.5" x14ac:dyDescent="0.25">
      <c r="B20" s="62"/>
      <c r="C20" s="59"/>
      <c r="D20" s="59"/>
      <c r="E20" s="59"/>
      <c r="F20" s="70"/>
      <c r="G20" s="65"/>
      <c r="H20" s="39"/>
      <c r="I20" s="68"/>
      <c r="J20" s="9" t="s">
        <v>64</v>
      </c>
      <c r="K20" s="11" t="s">
        <v>65</v>
      </c>
      <c r="L20" s="11" t="s">
        <v>66</v>
      </c>
      <c r="M20" s="10">
        <v>1</v>
      </c>
      <c r="N20" s="65"/>
      <c r="O20" s="45"/>
      <c r="P20" s="59"/>
      <c r="Q20" s="59"/>
      <c r="R20" s="59"/>
      <c r="S20" s="59"/>
      <c r="T20" s="39"/>
      <c r="U20" s="71"/>
      <c r="V20" s="71"/>
      <c r="W20" s="70"/>
      <c r="X20" s="70"/>
      <c r="Y20" s="70"/>
      <c r="Z20" s="70"/>
      <c r="AA20" s="70"/>
      <c r="AB20" s="71"/>
      <c r="AC20" s="70"/>
      <c r="AD20" s="70"/>
      <c r="AE20" s="71"/>
      <c r="AF20" s="70"/>
      <c r="AG20" s="70"/>
      <c r="AH20" s="39"/>
      <c r="AI20" s="39"/>
      <c r="AJ20" s="55"/>
    </row>
    <row r="21" spans="2:36" ht="38.25" x14ac:dyDescent="0.25">
      <c r="B21" s="62"/>
      <c r="C21" s="59"/>
      <c r="D21" s="59"/>
      <c r="E21" s="59"/>
      <c r="F21" s="50" t="s">
        <v>72</v>
      </c>
      <c r="G21" s="65"/>
      <c r="H21" s="39"/>
      <c r="I21" s="68"/>
      <c r="J21" s="9" t="s">
        <v>48</v>
      </c>
      <c r="K21" s="9" t="s">
        <v>49</v>
      </c>
      <c r="L21" s="9" t="s">
        <v>50</v>
      </c>
      <c r="M21" s="10">
        <v>13.46</v>
      </c>
      <c r="N21" s="65"/>
      <c r="O21" s="57" t="s">
        <v>52</v>
      </c>
      <c r="P21" s="59"/>
      <c r="Q21" s="59"/>
      <c r="R21" s="59"/>
      <c r="S21" s="59"/>
      <c r="T21" s="39"/>
      <c r="U21" s="49">
        <v>801125</v>
      </c>
      <c r="V21" s="49">
        <f>+U21</f>
        <v>801125</v>
      </c>
      <c r="W21" s="50" t="s">
        <v>57</v>
      </c>
      <c r="X21" s="50" t="s">
        <v>57</v>
      </c>
      <c r="Y21" s="50" t="s">
        <v>57</v>
      </c>
      <c r="Z21" s="50" t="s">
        <v>57</v>
      </c>
      <c r="AA21" s="50" t="s">
        <v>57</v>
      </c>
      <c r="AB21" s="49">
        <v>141375</v>
      </c>
      <c r="AC21" s="50" t="s">
        <v>58</v>
      </c>
      <c r="AD21" s="50"/>
      <c r="AE21" s="49">
        <f>U21</f>
        <v>801125</v>
      </c>
      <c r="AF21" s="50"/>
      <c r="AG21" s="50"/>
      <c r="AH21" s="39"/>
      <c r="AI21" s="39"/>
      <c r="AJ21" s="55"/>
    </row>
    <row r="22" spans="2:36" ht="25.5" x14ac:dyDescent="0.25">
      <c r="B22" s="62"/>
      <c r="C22" s="59"/>
      <c r="D22" s="59"/>
      <c r="E22" s="59"/>
      <c r="F22" s="39"/>
      <c r="G22" s="65"/>
      <c r="H22" s="39"/>
      <c r="I22" s="68"/>
      <c r="J22" s="9" t="s">
        <v>61</v>
      </c>
      <c r="K22" s="9" t="s">
        <v>62</v>
      </c>
      <c r="L22" s="9" t="s">
        <v>63</v>
      </c>
      <c r="M22" s="10">
        <v>134600</v>
      </c>
      <c r="N22" s="65"/>
      <c r="O22" s="45"/>
      <c r="P22" s="59"/>
      <c r="Q22" s="59"/>
      <c r="R22" s="59"/>
      <c r="S22" s="59"/>
      <c r="T22" s="39"/>
      <c r="U22" s="40"/>
      <c r="V22" s="40"/>
      <c r="W22" s="39"/>
      <c r="X22" s="39"/>
      <c r="Y22" s="39"/>
      <c r="Z22" s="39"/>
      <c r="AA22" s="39"/>
      <c r="AB22" s="40"/>
      <c r="AC22" s="39"/>
      <c r="AD22" s="39"/>
      <c r="AE22" s="40"/>
      <c r="AF22" s="39"/>
      <c r="AG22" s="39"/>
      <c r="AH22" s="39"/>
      <c r="AI22" s="39"/>
      <c r="AJ22" s="55"/>
    </row>
    <row r="23" spans="2:36" ht="25.5" x14ac:dyDescent="0.25">
      <c r="B23" s="62"/>
      <c r="C23" s="59"/>
      <c r="D23" s="59"/>
      <c r="E23" s="59"/>
      <c r="F23" s="70"/>
      <c r="G23" s="65"/>
      <c r="H23" s="39"/>
      <c r="I23" s="68"/>
      <c r="J23" s="9" t="s">
        <v>64</v>
      </c>
      <c r="K23" s="11" t="s">
        <v>65</v>
      </c>
      <c r="L23" s="11" t="s">
        <v>66</v>
      </c>
      <c r="M23" s="10">
        <v>1</v>
      </c>
      <c r="N23" s="65"/>
      <c r="O23" s="45"/>
      <c r="P23" s="59"/>
      <c r="Q23" s="59"/>
      <c r="R23" s="59"/>
      <c r="S23" s="59"/>
      <c r="T23" s="39"/>
      <c r="U23" s="71"/>
      <c r="V23" s="71"/>
      <c r="W23" s="70"/>
      <c r="X23" s="70"/>
      <c r="Y23" s="70"/>
      <c r="Z23" s="70"/>
      <c r="AA23" s="70"/>
      <c r="AB23" s="71"/>
      <c r="AC23" s="70"/>
      <c r="AD23" s="70"/>
      <c r="AE23" s="71"/>
      <c r="AF23" s="70"/>
      <c r="AG23" s="70"/>
      <c r="AH23" s="39"/>
      <c r="AI23" s="39"/>
      <c r="AJ23" s="55"/>
    </row>
    <row r="24" spans="2:36" ht="38.25" x14ac:dyDescent="0.25">
      <c r="B24" s="62"/>
      <c r="C24" s="59"/>
      <c r="D24" s="59"/>
      <c r="E24" s="59"/>
      <c r="F24" s="50" t="s">
        <v>73</v>
      </c>
      <c r="G24" s="65"/>
      <c r="H24" s="39"/>
      <c r="I24" s="68"/>
      <c r="J24" s="9" t="s">
        <v>48</v>
      </c>
      <c r="K24" s="9" t="s">
        <v>49</v>
      </c>
      <c r="L24" s="9" t="s">
        <v>50</v>
      </c>
      <c r="M24" s="10">
        <v>56.401699999999998</v>
      </c>
      <c r="N24" s="65"/>
      <c r="O24" s="50" t="s">
        <v>68</v>
      </c>
      <c r="P24" s="59"/>
      <c r="Q24" s="59"/>
      <c r="R24" s="59"/>
      <c r="S24" s="59"/>
      <c r="T24" s="39"/>
      <c r="U24" s="49">
        <v>680000</v>
      </c>
      <c r="V24" s="49">
        <f>+U24</f>
        <v>680000</v>
      </c>
      <c r="W24" s="50" t="s">
        <v>57</v>
      </c>
      <c r="X24" s="50" t="s">
        <v>57</v>
      </c>
      <c r="Y24" s="50" t="s">
        <v>57</v>
      </c>
      <c r="Z24" s="50" t="s">
        <v>57</v>
      </c>
      <c r="AA24" s="50" t="s">
        <v>57</v>
      </c>
      <c r="AB24" s="49">
        <v>120000</v>
      </c>
      <c r="AC24" s="50" t="s">
        <v>58</v>
      </c>
      <c r="AD24" s="50"/>
      <c r="AE24" s="49">
        <f>U24</f>
        <v>680000</v>
      </c>
      <c r="AF24" s="50"/>
      <c r="AG24" s="50"/>
      <c r="AH24" s="39"/>
      <c r="AI24" s="39"/>
      <c r="AJ24" s="55"/>
    </row>
    <row r="25" spans="2:36" ht="25.5" x14ac:dyDescent="0.25">
      <c r="B25" s="62"/>
      <c r="C25" s="59"/>
      <c r="D25" s="59"/>
      <c r="E25" s="59"/>
      <c r="F25" s="39"/>
      <c r="G25" s="65"/>
      <c r="H25" s="39"/>
      <c r="I25" s="68"/>
      <c r="J25" s="9" t="s">
        <v>61</v>
      </c>
      <c r="K25" s="9" t="s">
        <v>62</v>
      </c>
      <c r="L25" s="9" t="s">
        <v>63</v>
      </c>
      <c r="M25" s="10">
        <v>1850</v>
      </c>
      <c r="N25" s="65"/>
      <c r="O25" s="39"/>
      <c r="P25" s="59"/>
      <c r="Q25" s="59"/>
      <c r="R25" s="59"/>
      <c r="S25" s="59"/>
      <c r="T25" s="39"/>
      <c r="U25" s="40"/>
      <c r="V25" s="40"/>
      <c r="W25" s="39"/>
      <c r="X25" s="39"/>
      <c r="Y25" s="39"/>
      <c r="Z25" s="39"/>
      <c r="AA25" s="39"/>
      <c r="AB25" s="40"/>
      <c r="AC25" s="39"/>
      <c r="AD25" s="39"/>
      <c r="AE25" s="40"/>
      <c r="AF25" s="39"/>
      <c r="AG25" s="39"/>
      <c r="AH25" s="39"/>
      <c r="AI25" s="39"/>
      <c r="AJ25" s="55"/>
    </row>
    <row r="26" spans="2:36" ht="25.5" x14ac:dyDescent="0.25">
      <c r="B26" s="62"/>
      <c r="C26" s="59"/>
      <c r="D26" s="59"/>
      <c r="E26" s="59"/>
      <c r="F26" s="39"/>
      <c r="G26" s="65"/>
      <c r="H26" s="39"/>
      <c r="I26" s="68"/>
      <c r="J26" s="9" t="s">
        <v>74</v>
      </c>
      <c r="K26" s="9" t="s">
        <v>75</v>
      </c>
      <c r="L26" s="9" t="s">
        <v>76</v>
      </c>
      <c r="M26" s="10">
        <v>2000</v>
      </c>
      <c r="N26" s="65"/>
      <c r="O26" s="39"/>
      <c r="P26" s="59"/>
      <c r="Q26" s="59"/>
      <c r="R26" s="59"/>
      <c r="S26" s="59"/>
      <c r="T26" s="39"/>
      <c r="U26" s="40"/>
      <c r="V26" s="40"/>
      <c r="W26" s="39"/>
      <c r="X26" s="39"/>
      <c r="Y26" s="39"/>
      <c r="Z26" s="39"/>
      <c r="AA26" s="39"/>
      <c r="AB26" s="40"/>
      <c r="AC26" s="39"/>
      <c r="AD26" s="39"/>
      <c r="AE26" s="40"/>
      <c r="AF26" s="39"/>
      <c r="AG26" s="39"/>
      <c r="AH26" s="39"/>
      <c r="AI26" s="39"/>
      <c r="AJ26" s="55"/>
    </row>
    <row r="27" spans="2:36" ht="25.5" x14ac:dyDescent="0.25">
      <c r="B27" s="62"/>
      <c r="C27" s="59"/>
      <c r="D27" s="59"/>
      <c r="E27" s="59"/>
      <c r="F27" s="39"/>
      <c r="G27" s="65"/>
      <c r="H27" s="39"/>
      <c r="I27" s="68"/>
      <c r="J27" s="9" t="s">
        <v>77</v>
      </c>
      <c r="K27" s="9" t="s">
        <v>78</v>
      </c>
      <c r="L27" s="9" t="s">
        <v>79</v>
      </c>
      <c r="M27" s="10">
        <v>0.74</v>
      </c>
      <c r="N27" s="65"/>
      <c r="O27" s="39"/>
      <c r="P27" s="59"/>
      <c r="Q27" s="59"/>
      <c r="R27" s="59"/>
      <c r="S27" s="59"/>
      <c r="T27" s="39"/>
      <c r="U27" s="40"/>
      <c r="V27" s="40"/>
      <c r="W27" s="39"/>
      <c r="X27" s="39"/>
      <c r="Y27" s="39"/>
      <c r="Z27" s="39"/>
      <c r="AA27" s="39"/>
      <c r="AB27" s="40"/>
      <c r="AC27" s="39"/>
      <c r="AD27" s="39"/>
      <c r="AE27" s="40"/>
      <c r="AF27" s="39"/>
      <c r="AG27" s="39"/>
      <c r="AH27" s="39"/>
      <c r="AI27" s="39"/>
      <c r="AJ27" s="55"/>
    </row>
    <row r="28" spans="2:36" ht="26.25" thickBot="1" x14ac:dyDescent="0.3">
      <c r="B28" s="63"/>
      <c r="C28" s="60"/>
      <c r="D28" s="60"/>
      <c r="E28" s="60"/>
      <c r="F28" s="22"/>
      <c r="G28" s="66"/>
      <c r="H28" s="22"/>
      <c r="I28" s="69"/>
      <c r="J28" s="12" t="s">
        <v>64</v>
      </c>
      <c r="K28" s="12" t="s">
        <v>65</v>
      </c>
      <c r="L28" s="12" t="s">
        <v>66</v>
      </c>
      <c r="M28" s="13">
        <v>1</v>
      </c>
      <c r="N28" s="66"/>
      <c r="O28" s="22"/>
      <c r="P28" s="60"/>
      <c r="Q28" s="60"/>
      <c r="R28" s="60"/>
      <c r="S28" s="60"/>
      <c r="T28" s="22"/>
      <c r="U28" s="28"/>
      <c r="V28" s="28"/>
      <c r="W28" s="22"/>
      <c r="X28" s="22"/>
      <c r="Y28" s="22"/>
      <c r="Z28" s="22"/>
      <c r="AA28" s="22"/>
      <c r="AB28" s="28"/>
      <c r="AC28" s="22"/>
      <c r="AD28" s="22"/>
      <c r="AE28" s="28"/>
      <c r="AF28" s="22"/>
      <c r="AG28" s="22"/>
      <c r="AH28" s="22"/>
      <c r="AI28" s="22"/>
      <c r="AJ28" s="56"/>
    </row>
    <row r="29" spans="2:36" ht="25.5" x14ac:dyDescent="0.25">
      <c r="B29" s="61" t="s">
        <v>80</v>
      </c>
      <c r="C29" s="58" t="s">
        <v>81</v>
      </c>
      <c r="D29" s="58" t="s">
        <v>42</v>
      </c>
      <c r="E29" s="58" t="s">
        <v>43</v>
      </c>
      <c r="F29" s="21" t="s">
        <v>82</v>
      </c>
      <c r="G29" s="58" t="s">
        <v>45</v>
      </c>
      <c r="H29" s="67" t="s">
        <v>46</v>
      </c>
      <c r="I29" s="67" t="s">
        <v>47</v>
      </c>
      <c r="J29" s="7" t="s">
        <v>83</v>
      </c>
      <c r="K29" s="7" t="s">
        <v>84</v>
      </c>
      <c r="L29" s="7" t="s">
        <v>85</v>
      </c>
      <c r="M29" s="8">
        <v>5000</v>
      </c>
      <c r="N29" s="72" t="s">
        <v>51</v>
      </c>
      <c r="O29" s="21" t="s">
        <v>86</v>
      </c>
      <c r="P29" s="58" t="s">
        <v>53</v>
      </c>
      <c r="Q29" s="58" t="s">
        <v>54</v>
      </c>
      <c r="R29" s="58" t="s">
        <v>55</v>
      </c>
      <c r="S29" s="58" t="s">
        <v>56</v>
      </c>
      <c r="T29" s="27">
        <f>+U29+U31+U36+U39</f>
        <v>1308525</v>
      </c>
      <c r="U29" s="27">
        <v>150000</v>
      </c>
      <c r="V29" s="27">
        <f>+U29</f>
        <v>150000</v>
      </c>
      <c r="W29" s="21" t="s">
        <v>57</v>
      </c>
      <c r="X29" s="21" t="s">
        <v>57</v>
      </c>
      <c r="Y29" s="21" t="s">
        <v>57</v>
      </c>
      <c r="Z29" s="21" t="s">
        <v>57</v>
      </c>
      <c r="AA29" s="21" t="s">
        <v>57</v>
      </c>
      <c r="AB29" s="27">
        <v>26471</v>
      </c>
      <c r="AC29" s="21" t="s">
        <v>58</v>
      </c>
      <c r="AD29" s="21"/>
      <c r="AE29" s="27">
        <f>U29</f>
        <v>150000</v>
      </c>
      <c r="AF29" s="21"/>
      <c r="AG29" s="21"/>
      <c r="AH29" s="51" t="s">
        <v>87</v>
      </c>
      <c r="AI29" s="51" t="s">
        <v>88</v>
      </c>
      <c r="AJ29" s="54" t="s">
        <v>47</v>
      </c>
    </row>
    <row r="30" spans="2:36" ht="25.5" x14ac:dyDescent="0.25">
      <c r="B30" s="62"/>
      <c r="C30" s="59"/>
      <c r="D30" s="59"/>
      <c r="E30" s="59"/>
      <c r="F30" s="70"/>
      <c r="G30" s="59"/>
      <c r="H30" s="68"/>
      <c r="I30" s="68"/>
      <c r="J30" s="9" t="s">
        <v>64</v>
      </c>
      <c r="K30" s="11" t="s">
        <v>65</v>
      </c>
      <c r="L30" s="11" t="s">
        <v>66</v>
      </c>
      <c r="M30" s="10">
        <v>1</v>
      </c>
      <c r="N30" s="73"/>
      <c r="O30" s="70"/>
      <c r="P30" s="59"/>
      <c r="Q30" s="59"/>
      <c r="R30" s="59"/>
      <c r="S30" s="59"/>
      <c r="T30" s="39"/>
      <c r="U30" s="71"/>
      <c r="V30" s="71"/>
      <c r="W30" s="70"/>
      <c r="X30" s="70"/>
      <c r="Y30" s="70"/>
      <c r="Z30" s="70"/>
      <c r="AA30" s="70"/>
      <c r="AB30" s="71"/>
      <c r="AC30" s="70"/>
      <c r="AD30" s="70"/>
      <c r="AE30" s="71"/>
      <c r="AF30" s="70"/>
      <c r="AG30" s="70"/>
      <c r="AH30" s="52"/>
      <c r="AI30" s="52"/>
      <c r="AJ30" s="55"/>
    </row>
    <row r="31" spans="2:36" ht="38.25" x14ac:dyDescent="0.25">
      <c r="B31" s="62"/>
      <c r="C31" s="59"/>
      <c r="D31" s="59"/>
      <c r="E31" s="59"/>
      <c r="F31" s="50" t="s">
        <v>89</v>
      </c>
      <c r="G31" s="59"/>
      <c r="H31" s="68"/>
      <c r="I31" s="68"/>
      <c r="J31" s="9" t="s">
        <v>48</v>
      </c>
      <c r="K31" s="9" t="s">
        <v>49</v>
      </c>
      <c r="L31" s="9" t="s">
        <v>50</v>
      </c>
      <c r="M31" s="10">
        <v>1.8</v>
      </c>
      <c r="N31" s="73"/>
      <c r="O31" s="59" t="s">
        <v>90</v>
      </c>
      <c r="P31" s="59"/>
      <c r="Q31" s="59"/>
      <c r="R31" s="59"/>
      <c r="S31" s="59"/>
      <c r="T31" s="39"/>
      <c r="U31" s="49">
        <v>689920</v>
      </c>
      <c r="V31" s="49">
        <f>+U31</f>
        <v>689920</v>
      </c>
      <c r="W31" s="50" t="s">
        <v>57</v>
      </c>
      <c r="X31" s="50" t="s">
        <v>57</v>
      </c>
      <c r="Y31" s="50" t="s">
        <v>57</v>
      </c>
      <c r="Z31" s="50" t="s">
        <v>57</v>
      </c>
      <c r="AA31" s="50" t="s">
        <v>57</v>
      </c>
      <c r="AB31" s="49">
        <v>121751</v>
      </c>
      <c r="AC31" s="50" t="s">
        <v>58</v>
      </c>
      <c r="AD31" s="50"/>
      <c r="AE31" s="49">
        <f>U31</f>
        <v>689920</v>
      </c>
      <c r="AF31" s="50"/>
      <c r="AG31" s="50"/>
      <c r="AH31" s="52"/>
      <c r="AI31" s="52"/>
      <c r="AJ31" s="55"/>
    </row>
    <row r="32" spans="2:36" ht="25.5" x14ac:dyDescent="0.25">
      <c r="B32" s="62"/>
      <c r="C32" s="59"/>
      <c r="D32" s="59"/>
      <c r="E32" s="59"/>
      <c r="F32" s="39"/>
      <c r="G32" s="59"/>
      <c r="H32" s="68"/>
      <c r="I32" s="68"/>
      <c r="J32" s="9" t="s">
        <v>61</v>
      </c>
      <c r="K32" s="9" t="s">
        <v>62</v>
      </c>
      <c r="L32" s="9" t="s">
        <v>63</v>
      </c>
      <c r="M32" s="10">
        <v>2155</v>
      </c>
      <c r="N32" s="73"/>
      <c r="O32" s="59"/>
      <c r="P32" s="59"/>
      <c r="Q32" s="59"/>
      <c r="R32" s="59"/>
      <c r="S32" s="59"/>
      <c r="T32" s="39"/>
      <c r="U32" s="40"/>
      <c r="V32" s="40"/>
      <c r="W32" s="39"/>
      <c r="X32" s="39"/>
      <c r="Y32" s="39"/>
      <c r="Z32" s="39"/>
      <c r="AA32" s="39"/>
      <c r="AB32" s="40"/>
      <c r="AC32" s="39"/>
      <c r="AD32" s="39"/>
      <c r="AE32" s="40"/>
      <c r="AF32" s="39"/>
      <c r="AG32" s="39"/>
      <c r="AH32" s="52"/>
      <c r="AI32" s="52"/>
      <c r="AJ32" s="55"/>
    </row>
    <row r="33" spans="2:36" ht="25.5" x14ac:dyDescent="0.25">
      <c r="B33" s="62"/>
      <c r="C33" s="59"/>
      <c r="D33" s="59"/>
      <c r="E33" s="59"/>
      <c r="F33" s="39"/>
      <c r="G33" s="59"/>
      <c r="H33" s="68"/>
      <c r="I33" s="68"/>
      <c r="J33" s="9" t="s">
        <v>74</v>
      </c>
      <c r="K33" s="9" t="s">
        <v>75</v>
      </c>
      <c r="L33" s="9" t="s">
        <v>76</v>
      </c>
      <c r="M33" s="10">
        <v>2000</v>
      </c>
      <c r="N33" s="73"/>
      <c r="O33" s="59"/>
      <c r="P33" s="59"/>
      <c r="Q33" s="59"/>
      <c r="R33" s="59"/>
      <c r="S33" s="59"/>
      <c r="T33" s="39"/>
      <c r="U33" s="40"/>
      <c r="V33" s="40"/>
      <c r="W33" s="39"/>
      <c r="X33" s="39"/>
      <c r="Y33" s="39"/>
      <c r="Z33" s="39"/>
      <c r="AA33" s="39"/>
      <c r="AB33" s="40"/>
      <c r="AC33" s="39"/>
      <c r="AD33" s="39"/>
      <c r="AE33" s="40"/>
      <c r="AF33" s="39"/>
      <c r="AG33" s="39"/>
      <c r="AH33" s="52"/>
      <c r="AI33" s="52"/>
      <c r="AJ33" s="55"/>
    </row>
    <row r="34" spans="2:36" ht="25.5" x14ac:dyDescent="0.25">
      <c r="B34" s="62"/>
      <c r="C34" s="59"/>
      <c r="D34" s="59"/>
      <c r="E34" s="59"/>
      <c r="F34" s="39"/>
      <c r="G34" s="59"/>
      <c r="H34" s="68"/>
      <c r="I34" s="68"/>
      <c r="J34" s="9" t="s">
        <v>77</v>
      </c>
      <c r="K34" s="9" t="s">
        <v>78</v>
      </c>
      <c r="L34" s="9" t="s">
        <v>79</v>
      </c>
      <c r="M34" s="10">
        <v>0.82</v>
      </c>
      <c r="N34" s="73"/>
      <c r="O34" s="59"/>
      <c r="P34" s="59"/>
      <c r="Q34" s="59"/>
      <c r="R34" s="59"/>
      <c r="S34" s="59"/>
      <c r="T34" s="39"/>
      <c r="U34" s="40"/>
      <c r="V34" s="40"/>
      <c r="W34" s="39"/>
      <c r="X34" s="39"/>
      <c r="Y34" s="39"/>
      <c r="Z34" s="39"/>
      <c r="AA34" s="39"/>
      <c r="AB34" s="40"/>
      <c r="AC34" s="39"/>
      <c r="AD34" s="39"/>
      <c r="AE34" s="40"/>
      <c r="AF34" s="39"/>
      <c r="AG34" s="39"/>
      <c r="AH34" s="52"/>
      <c r="AI34" s="52"/>
      <c r="AJ34" s="55"/>
    </row>
    <row r="35" spans="2:36" ht="25.5" x14ac:dyDescent="0.25">
      <c r="B35" s="62"/>
      <c r="C35" s="59"/>
      <c r="D35" s="59"/>
      <c r="E35" s="59"/>
      <c r="F35" s="39"/>
      <c r="G35" s="59"/>
      <c r="H35" s="68"/>
      <c r="I35" s="68"/>
      <c r="J35" s="9" t="s">
        <v>64</v>
      </c>
      <c r="K35" s="11" t="s">
        <v>65</v>
      </c>
      <c r="L35" s="11" t="s">
        <v>66</v>
      </c>
      <c r="M35" s="10">
        <v>1</v>
      </c>
      <c r="N35" s="73"/>
      <c r="O35" s="59"/>
      <c r="P35" s="59"/>
      <c r="Q35" s="59"/>
      <c r="R35" s="59"/>
      <c r="S35" s="59"/>
      <c r="T35" s="39"/>
      <c r="U35" s="40"/>
      <c r="V35" s="40"/>
      <c r="W35" s="39"/>
      <c r="X35" s="39"/>
      <c r="Y35" s="39"/>
      <c r="Z35" s="39"/>
      <c r="AA35" s="39"/>
      <c r="AB35" s="40"/>
      <c r="AC35" s="39"/>
      <c r="AD35" s="39"/>
      <c r="AE35" s="40"/>
      <c r="AF35" s="39"/>
      <c r="AG35" s="39"/>
      <c r="AH35" s="52"/>
      <c r="AI35" s="52"/>
      <c r="AJ35" s="55"/>
    </row>
    <row r="36" spans="2:36" ht="38.25" x14ac:dyDescent="0.25">
      <c r="B36" s="62"/>
      <c r="C36" s="59"/>
      <c r="D36" s="59"/>
      <c r="E36" s="59"/>
      <c r="F36" s="50" t="s">
        <v>91</v>
      </c>
      <c r="G36" s="59"/>
      <c r="H36" s="68"/>
      <c r="I36" s="68"/>
      <c r="J36" s="9" t="s">
        <v>48</v>
      </c>
      <c r="K36" s="9" t="s">
        <v>49</v>
      </c>
      <c r="L36" s="9" t="s">
        <v>50</v>
      </c>
      <c r="M36" s="10">
        <v>0.1</v>
      </c>
      <c r="N36" s="73"/>
      <c r="O36" s="59" t="s">
        <v>90</v>
      </c>
      <c r="P36" s="59"/>
      <c r="Q36" s="59"/>
      <c r="R36" s="59"/>
      <c r="S36" s="59"/>
      <c r="T36" s="39"/>
      <c r="U36" s="49">
        <v>43605</v>
      </c>
      <c r="V36" s="49">
        <f>+U36</f>
        <v>43605</v>
      </c>
      <c r="W36" s="50" t="s">
        <v>57</v>
      </c>
      <c r="X36" s="50" t="s">
        <v>57</v>
      </c>
      <c r="Y36" s="50" t="s">
        <v>57</v>
      </c>
      <c r="Z36" s="50" t="s">
        <v>57</v>
      </c>
      <c r="AA36" s="50" t="s">
        <v>57</v>
      </c>
      <c r="AB36" s="49">
        <v>7695</v>
      </c>
      <c r="AC36" s="50" t="s">
        <v>58</v>
      </c>
      <c r="AD36" s="50"/>
      <c r="AE36" s="49">
        <f>U36</f>
        <v>43605</v>
      </c>
      <c r="AF36" s="50"/>
      <c r="AG36" s="50"/>
      <c r="AH36" s="52"/>
      <c r="AI36" s="52"/>
      <c r="AJ36" s="55"/>
    </row>
    <row r="37" spans="2:36" ht="25.5" x14ac:dyDescent="0.25">
      <c r="B37" s="62"/>
      <c r="C37" s="59"/>
      <c r="D37" s="59"/>
      <c r="E37" s="59"/>
      <c r="F37" s="39"/>
      <c r="G37" s="59"/>
      <c r="H37" s="68"/>
      <c r="I37" s="68"/>
      <c r="J37" s="9" t="s">
        <v>61</v>
      </c>
      <c r="K37" s="9" t="s">
        <v>62</v>
      </c>
      <c r="L37" s="9" t="s">
        <v>63</v>
      </c>
      <c r="M37" s="10">
        <v>1000</v>
      </c>
      <c r="N37" s="73"/>
      <c r="O37" s="59"/>
      <c r="P37" s="59"/>
      <c r="Q37" s="59"/>
      <c r="R37" s="59"/>
      <c r="S37" s="59"/>
      <c r="T37" s="39"/>
      <c r="U37" s="40"/>
      <c r="V37" s="40"/>
      <c r="W37" s="39"/>
      <c r="X37" s="39"/>
      <c r="Y37" s="39"/>
      <c r="Z37" s="39"/>
      <c r="AA37" s="39"/>
      <c r="AB37" s="40"/>
      <c r="AC37" s="39"/>
      <c r="AD37" s="39"/>
      <c r="AE37" s="40"/>
      <c r="AF37" s="39"/>
      <c r="AG37" s="39"/>
      <c r="AH37" s="52"/>
      <c r="AI37" s="52"/>
      <c r="AJ37" s="55"/>
    </row>
    <row r="38" spans="2:36" ht="25.5" x14ac:dyDescent="0.25">
      <c r="B38" s="62"/>
      <c r="C38" s="59"/>
      <c r="D38" s="59"/>
      <c r="E38" s="59"/>
      <c r="F38" s="70"/>
      <c r="G38" s="59"/>
      <c r="H38" s="68"/>
      <c r="I38" s="68"/>
      <c r="J38" s="9" t="s">
        <v>64</v>
      </c>
      <c r="K38" s="11" t="s">
        <v>65</v>
      </c>
      <c r="L38" s="11" t="s">
        <v>66</v>
      </c>
      <c r="M38" s="10">
        <v>1</v>
      </c>
      <c r="N38" s="73"/>
      <c r="O38" s="59"/>
      <c r="P38" s="59"/>
      <c r="Q38" s="59"/>
      <c r="R38" s="59"/>
      <c r="S38" s="59"/>
      <c r="T38" s="39"/>
      <c r="U38" s="71"/>
      <c r="V38" s="71"/>
      <c r="W38" s="70"/>
      <c r="X38" s="70"/>
      <c r="Y38" s="70"/>
      <c r="Z38" s="70"/>
      <c r="AA38" s="70"/>
      <c r="AB38" s="71"/>
      <c r="AC38" s="70"/>
      <c r="AD38" s="70"/>
      <c r="AE38" s="71"/>
      <c r="AF38" s="70"/>
      <c r="AG38" s="70"/>
      <c r="AH38" s="52"/>
      <c r="AI38" s="52"/>
      <c r="AJ38" s="55"/>
    </row>
    <row r="39" spans="2:36" ht="38.25" x14ac:dyDescent="0.25">
      <c r="B39" s="62"/>
      <c r="C39" s="59"/>
      <c r="D39" s="59"/>
      <c r="E39" s="59"/>
      <c r="F39" s="50" t="s">
        <v>92</v>
      </c>
      <c r="G39" s="59"/>
      <c r="H39" s="68"/>
      <c r="I39" s="68"/>
      <c r="J39" s="9" t="s">
        <v>48</v>
      </c>
      <c r="K39" s="9" t="s">
        <v>49</v>
      </c>
      <c r="L39" s="9" t="s">
        <v>50</v>
      </c>
      <c r="M39" s="10">
        <v>1</v>
      </c>
      <c r="N39" s="73"/>
      <c r="O39" s="59" t="s">
        <v>68</v>
      </c>
      <c r="P39" s="59"/>
      <c r="Q39" s="59"/>
      <c r="R39" s="59"/>
      <c r="S39" s="59"/>
      <c r="T39" s="39"/>
      <c r="U39" s="49">
        <v>425000</v>
      </c>
      <c r="V39" s="49">
        <f>+U39</f>
        <v>425000</v>
      </c>
      <c r="W39" s="50" t="s">
        <v>57</v>
      </c>
      <c r="X39" s="50" t="s">
        <v>57</v>
      </c>
      <c r="Y39" s="50" t="s">
        <v>57</v>
      </c>
      <c r="Z39" s="50" t="s">
        <v>57</v>
      </c>
      <c r="AA39" s="50" t="s">
        <v>57</v>
      </c>
      <c r="AB39" s="49">
        <v>75000</v>
      </c>
      <c r="AC39" s="50" t="s">
        <v>58</v>
      </c>
      <c r="AD39" s="50"/>
      <c r="AE39" s="49">
        <f>U39</f>
        <v>425000</v>
      </c>
      <c r="AF39" s="50"/>
      <c r="AG39" s="50"/>
      <c r="AH39" s="52"/>
      <c r="AI39" s="52"/>
      <c r="AJ39" s="55"/>
    </row>
    <row r="40" spans="2:36" ht="25.5" x14ac:dyDescent="0.25">
      <c r="B40" s="62"/>
      <c r="C40" s="59"/>
      <c r="D40" s="59"/>
      <c r="E40" s="59"/>
      <c r="F40" s="39"/>
      <c r="G40" s="59"/>
      <c r="H40" s="68"/>
      <c r="I40" s="68"/>
      <c r="J40" s="9" t="s">
        <v>61</v>
      </c>
      <c r="K40" s="9" t="s">
        <v>62</v>
      </c>
      <c r="L40" s="9" t="s">
        <v>63</v>
      </c>
      <c r="M40" s="10">
        <v>10000</v>
      </c>
      <c r="N40" s="73"/>
      <c r="O40" s="59"/>
      <c r="P40" s="59"/>
      <c r="Q40" s="59"/>
      <c r="R40" s="59"/>
      <c r="S40" s="59"/>
      <c r="T40" s="39"/>
      <c r="U40" s="40"/>
      <c r="V40" s="40"/>
      <c r="W40" s="39"/>
      <c r="X40" s="39"/>
      <c r="Y40" s="39"/>
      <c r="Z40" s="39"/>
      <c r="AA40" s="39"/>
      <c r="AB40" s="40"/>
      <c r="AC40" s="39"/>
      <c r="AD40" s="39"/>
      <c r="AE40" s="40"/>
      <c r="AF40" s="39"/>
      <c r="AG40" s="39"/>
      <c r="AH40" s="52"/>
      <c r="AI40" s="52"/>
      <c r="AJ40" s="55"/>
    </row>
    <row r="41" spans="2:36" ht="26.25" thickBot="1" x14ac:dyDescent="0.3">
      <c r="B41" s="63"/>
      <c r="C41" s="60"/>
      <c r="D41" s="60"/>
      <c r="E41" s="60"/>
      <c r="F41" s="22"/>
      <c r="G41" s="60"/>
      <c r="H41" s="69"/>
      <c r="I41" s="69"/>
      <c r="J41" s="12" t="s">
        <v>64</v>
      </c>
      <c r="K41" s="12" t="s">
        <v>65</v>
      </c>
      <c r="L41" s="12" t="s">
        <v>66</v>
      </c>
      <c r="M41" s="13">
        <v>1</v>
      </c>
      <c r="N41" s="74"/>
      <c r="O41" s="60"/>
      <c r="P41" s="60"/>
      <c r="Q41" s="60"/>
      <c r="R41" s="60"/>
      <c r="S41" s="60"/>
      <c r="T41" s="22"/>
      <c r="U41" s="28"/>
      <c r="V41" s="28"/>
      <c r="W41" s="22"/>
      <c r="X41" s="22"/>
      <c r="Y41" s="22"/>
      <c r="Z41" s="22"/>
      <c r="AA41" s="22"/>
      <c r="AB41" s="28"/>
      <c r="AC41" s="22"/>
      <c r="AD41" s="22"/>
      <c r="AE41" s="28"/>
      <c r="AF41" s="22"/>
      <c r="AG41" s="22"/>
      <c r="AH41" s="53"/>
      <c r="AI41" s="53"/>
      <c r="AJ41" s="56"/>
    </row>
    <row r="42" spans="2:36" ht="38.25" x14ac:dyDescent="0.25">
      <c r="B42" s="61" t="s">
        <v>93</v>
      </c>
      <c r="C42" s="58" t="s">
        <v>94</v>
      </c>
      <c r="D42" s="58" t="s">
        <v>42</v>
      </c>
      <c r="E42" s="58" t="s">
        <v>43</v>
      </c>
      <c r="F42" s="21" t="s">
        <v>95</v>
      </c>
      <c r="G42" s="64" t="s">
        <v>45</v>
      </c>
      <c r="H42" s="21" t="s">
        <v>46</v>
      </c>
      <c r="I42" s="67" t="s">
        <v>47</v>
      </c>
      <c r="J42" s="7" t="s">
        <v>48</v>
      </c>
      <c r="K42" s="7" t="s">
        <v>49</v>
      </c>
      <c r="L42" s="7" t="s">
        <v>50</v>
      </c>
      <c r="M42" s="8">
        <v>82.67</v>
      </c>
      <c r="N42" s="64" t="s">
        <v>51</v>
      </c>
      <c r="O42" s="29" t="s">
        <v>52</v>
      </c>
      <c r="P42" s="58" t="s">
        <v>53</v>
      </c>
      <c r="Q42" s="58" t="s">
        <v>54</v>
      </c>
      <c r="R42" s="58" t="s">
        <v>55</v>
      </c>
      <c r="S42" s="58" t="s">
        <v>56</v>
      </c>
      <c r="T42" s="27">
        <f>+U42+U45+U48+U51+U54+U57</f>
        <v>3002129</v>
      </c>
      <c r="U42" s="27">
        <v>1036214</v>
      </c>
      <c r="V42" s="27">
        <f>+U42</f>
        <v>1036214</v>
      </c>
      <c r="W42" s="21" t="s">
        <v>57</v>
      </c>
      <c r="X42" s="21" t="s">
        <v>57</v>
      </c>
      <c r="Y42" s="21" t="s">
        <v>57</v>
      </c>
      <c r="Z42" s="21" t="s">
        <v>57</v>
      </c>
      <c r="AA42" s="21" t="s">
        <v>57</v>
      </c>
      <c r="AB42" s="27">
        <v>182862</v>
      </c>
      <c r="AC42" s="21" t="s">
        <v>58</v>
      </c>
      <c r="AD42" s="21"/>
      <c r="AE42" s="27">
        <f>U42</f>
        <v>1036214</v>
      </c>
      <c r="AF42" s="21"/>
      <c r="AG42" s="21"/>
      <c r="AH42" s="51" t="s">
        <v>96</v>
      </c>
      <c r="AI42" s="51" t="s">
        <v>97</v>
      </c>
      <c r="AJ42" s="54" t="s">
        <v>47</v>
      </c>
    </row>
    <row r="43" spans="2:36" ht="25.5" x14ac:dyDescent="0.25">
      <c r="B43" s="62"/>
      <c r="C43" s="59"/>
      <c r="D43" s="59"/>
      <c r="E43" s="59"/>
      <c r="F43" s="39"/>
      <c r="G43" s="65"/>
      <c r="H43" s="39"/>
      <c r="I43" s="68"/>
      <c r="J43" s="9" t="s">
        <v>61</v>
      </c>
      <c r="K43" s="9" t="s">
        <v>62</v>
      </c>
      <c r="L43" s="9" t="s">
        <v>63</v>
      </c>
      <c r="M43" s="10">
        <v>826700</v>
      </c>
      <c r="N43" s="65"/>
      <c r="O43" s="45"/>
      <c r="P43" s="59"/>
      <c r="Q43" s="59"/>
      <c r="R43" s="59"/>
      <c r="S43" s="59"/>
      <c r="T43" s="39"/>
      <c r="U43" s="40"/>
      <c r="V43" s="40"/>
      <c r="W43" s="39"/>
      <c r="X43" s="39"/>
      <c r="Y43" s="39"/>
      <c r="Z43" s="39"/>
      <c r="AA43" s="39"/>
      <c r="AB43" s="40"/>
      <c r="AC43" s="39"/>
      <c r="AD43" s="39"/>
      <c r="AE43" s="40"/>
      <c r="AF43" s="39"/>
      <c r="AG43" s="39"/>
      <c r="AH43" s="52"/>
      <c r="AI43" s="52"/>
      <c r="AJ43" s="55"/>
    </row>
    <row r="44" spans="2:36" ht="25.5" x14ac:dyDescent="0.25">
      <c r="B44" s="62"/>
      <c r="C44" s="59"/>
      <c r="D44" s="59"/>
      <c r="E44" s="59"/>
      <c r="F44" s="70"/>
      <c r="G44" s="65"/>
      <c r="H44" s="39"/>
      <c r="I44" s="68"/>
      <c r="J44" s="9" t="s">
        <v>64</v>
      </c>
      <c r="K44" s="11" t="s">
        <v>65</v>
      </c>
      <c r="L44" s="11" t="s">
        <v>66</v>
      </c>
      <c r="M44" s="10">
        <v>1</v>
      </c>
      <c r="N44" s="65"/>
      <c r="O44" s="45"/>
      <c r="P44" s="59"/>
      <c r="Q44" s="59"/>
      <c r="R44" s="59"/>
      <c r="S44" s="59"/>
      <c r="T44" s="39"/>
      <c r="U44" s="71"/>
      <c r="V44" s="71"/>
      <c r="W44" s="70"/>
      <c r="X44" s="70"/>
      <c r="Y44" s="70"/>
      <c r="Z44" s="70"/>
      <c r="AA44" s="70"/>
      <c r="AB44" s="71"/>
      <c r="AC44" s="70"/>
      <c r="AD44" s="70"/>
      <c r="AE44" s="71"/>
      <c r="AF44" s="70"/>
      <c r="AG44" s="70"/>
      <c r="AH44" s="52"/>
      <c r="AI44" s="52"/>
      <c r="AJ44" s="55"/>
    </row>
    <row r="45" spans="2:36" ht="38.25" x14ac:dyDescent="0.25">
      <c r="B45" s="62"/>
      <c r="C45" s="59"/>
      <c r="D45" s="59"/>
      <c r="E45" s="59"/>
      <c r="F45" s="50" t="s">
        <v>98</v>
      </c>
      <c r="G45" s="65"/>
      <c r="H45" s="39"/>
      <c r="I45" s="68"/>
      <c r="J45" s="9" t="s">
        <v>48</v>
      </c>
      <c r="K45" s="9" t="s">
        <v>49</v>
      </c>
      <c r="L45" s="9" t="s">
        <v>50</v>
      </c>
      <c r="M45" s="10">
        <v>11.76</v>
      </c>
      <c r="N45" s="65"/>
      <c r="O45" s="57" t="s">
        <v>52</v>
      </c>
      <c r="P45" s="59"/>
      <c r="Q45" s="59"/>
      <c r="R45" s="59"/>
      <c r="S45" s="59"/>
      <c r="T45" s="39"/>
      <c r="U45" s="49">
        <v>532525</v>
      </c>
      <c r="V45" s="49">
        <f>+U45</f>
        <v>532525</v>
      </c>
      <c r="W45" s="50" t="s">
        <v>57</v>
      </c>
      <c r="X45" s="50" t="s">
        <v>57</v>
      </c>
      <c r="Y45" s="50" t="s">
        <v>57</v>
      </c>
      <c r="Z45" s="50" t="s">
        <v>57</v>
      </c>
      <c r="AA45" s="50" t="s">
        <v>57</v>
      </c>
      <c r="AB45" s="49">
        <v>93975</v>
      </c>
      <c r="AC45" s="50" t="s">
        <v>58</v>
      </c>
      <c r="AD45" s="50"/>
      <c r="AE45" s="49">
        <f>U45</f>
        <v>532525</v>
      </c>
      <c r="AF45" s="50"/>
      <c r="AG45" s="50"/>
      <c r="AH45" s="52"/>
      <c r="AI45" s="52"/>
      <c r="AJ45" s="55"/>
    </row>
    <row r="46" spans="2:36" ht="25.5" x14ac:dyDescent="0.25">
      <c r="B46" s="62"/>
      <c r="C46" s="59"/>
      <c r="D46" s="59"/>
      <c r="E46" s="59"/>
      <c r="F46" s="39"/>
      <c r="G46" s="65"/>
      <c r="H46" s="39"/>
      <c r="I46" s="68"/>
      <c r="J46" s="9" t="s">
        <v>61</v>
      </c>
      <c r="K46" s="9" t="s">
        <v>62</v>
      </c>
      <c r="L46" s="9" t="s">
        <v>63</v>
      </c>
      <c r="M46" s="10">
        <v>117600</v>
      </c>
      <c r="N46" s="65"/>
      <c r="O46" s="45"/>
      <c r="P46" s="59"/>
      <c r="Q46" s="59"/>
      <c r="R46" s="59"/>
      <c r="S46" s="59"/>
      <c r="T46" s="39"/>
      <c r="U46" s="40"/>
      <c r="V46" s="40"/>
      <c r="W46" s="39"/>
      <c r="X46" s="39"/>
      <c r="Y46" s="39"/>
      <c r="Z46" s="39"/>
      <c r="AA46" s="39"/>
      <c r="AB46" s="40"/>
      <c r="AC46" s="39"/>
      <c r="AD46" s="39"/>
      <c r="AE46" s="40"/>
      <c r="AF46" s="39"/>
      <c r="AG46" s="39"/>
      <c r="AH46" s="52"/>
      <c r="AI46" s="52"/>
      <c r="AJ46" s="55"/>
    </row>
    <row r="47" spans="2:36" ht="25.5" x14ac:dyDescent="0.25">
      <c r="B47" s="62"/>
      <c r="C47" s="59"/>
      <c r="D47" s="59"/>
      <c r="E47" s="59"/>
      <c r="F47" s="70"/>
      <c r="G47" s="65"/>
      <c r="H47" s="39"/>
      <c r="I47" s="68"/>
      <c r="J47" s="9" t="s">
        <v>64</v>
      </c>
      <c r="K47" s="11" t="s">
        <v>65</v>
      </c>
      <c r="L47" s="11" t="s">
        <v>66</v>
      </c>
      <c r="M47" s="10">
        <v>1</v>
      </c>
      <c r="N47" s="65"/>
      <c r="O47" s="45"/>
      <c r="P47" s="59"/>
      <c r="Q47" s="59"/>
      <c r="R47" s="59"/>
      <c r="S47" s="59"/>
      <c r="T47" s="39"/>
      <c r="U47" s="71"/>
      <c r="V47" s="71"/>
      <c r="W47" s="70"/>
      <c r="X47" s="70"/>
      <c r="Y47" s="70"/>
      <c r="Z47" s="70"/>
      <c r="AA47" s="70"/>
      <c r="AB47" s="71"/>
      <c r="AC47" s="70"/>
      <c r="AD47" s="70"/>
      <c r="AE47" s="71"/>
      <c r="AF47" s="70"/>
      <c r="AG47" s="70"/>
      <c r="AH47" s="52"/>
      <c r="AI47" s="52"/>
      <c r="AJ47" s="55"/>
    </row>
    <row r="48" spans="2:36" ht="38.25" x14ac:dyDescent="0.25">
      <c r="B48" s="62"/>
      <c r="C48" s="59"/>
      <c r="D48" s="59"/>
      <c r="E48" s="59"/>
      <c r="F48" s="50" t="s">
        <v>99</v>
      </c>
      <c r="G48" s="65"/>
      <c r="H48" s="39"/>
      <c r="I48" s="68"/>
      <c r="J48" s="9" t="s">
        <v>48</v>
      </c>
      <c r="K48" s="9" t="s">
        <v>49</v>
      </c>
      <c r="L48" s="9" t="s">
        <v>50</v>
      </c>
      <c r="M48" s="10">
        <v>5.6639999999999997</v>
      </c>
      <c r="N48" s="65"/>
      <c r="O48" s="57" t="s">
        <v>52</v>
      </c>
      <c r="P48" s="59"/>
      <c r="Q48" s="59"/>
      <c r="R48" s="59"/>
      <c r="S48" s="59"/>
      <c r="T48" s="39"/>
      <c r="U48" s="49">
        <v>381237</v>
      </c>
      <c r="V48" s="49">
        <f>+U48</f>
        <v>381237</v>
      </c>
      <c r="W48" s="50" t="s">
        <v>57</v>
      </c>
      <c r="X48" s="50" t="s">
        <v>57</v>
      </c>
      <c r="Y48" s="50" t="s">
        <v>57</v>
      </c>
      <c r="Z48" s="50" t="s">
        <v>57</v>
      </c>
      <c r="AA48" s="50" t="s">
        <v>57</v>
      </c>
      <c r="AB48" s="49">
        <v>67278</v>
      </c>
      <c r="AC48" s="50" t="s">
        <v>58</v>
      </c>
      <c r="AD48" s="50"/>
      <c r="AE48" s="49">
        <f>U48</f>
        <v>381237</v>
      </c>
      <c r="AF48" s="50"/>
      <c r="AG48" s="50"/>
      <c r="AH48" s="52"/>
      <c r="AI48" s="52"/>
      <c r="AJ48" s="55"/>
    </row>
    <row r="49" spans="2:36" ht="25.5" x14ac:dyDescent="0.25">
      <c r="B49" s="62"/>
      <c r="C49" s="59"/>
      <c r="D49" s="59"/>
      <c r="E49" s="59"/>
      <c r="F49" s="39"/>
      <c r="G49" s="65"/>
      <c r="H49" s="39"/>
      <c r="I49" s="68"/>
      <c r="J49" s="9" t="s">
        <v>61</v>
      </c>
      <c r="K49" s="9" t="s">
        <v>62</v>
      </c>
      <c r="L49" s="9" t="s">
        <v>63</v>
      </c>
      <c r="M49" s="10">
        <v>56640</v>
      </c>
      <c r="N49" s="65"/>
      <c r="O49" s="45"/>
      <c r="P49" s="59"/>
      <c r="Q49" s="59"/>
      <c r="R49" s="59"/>
      <c r="S49" s="59"/>
      <c r="T49" s="39"/>
      <c r="U49" s="40"/>
      <c r="V49" s="40"/>
      <c r="W49" s="39"/>
      <c r="X49" s="39"/>
      <c r="Y49" s="39"/>
      <c r="Z49" s="39"/>
      <c r="AA49" s="39"/>
      <c r="AB49" s="40"/>
      <c r="AC49" s="39"/>
      <c r="AD49" s="39"/>
      <c r="AE49" s="40"/>
      <c r="AF49" s="39"/>
      <c r="AG49" s="39"/>
      <c r="AH49" s="52"/>
      <c r="AI49" s="52"/>
      <c r="AJ49" s="55"/>
    </row>
    <row r="50" spans="2:36" ht="25.5" x14ac:dyDescent="0.25">
      <c r="B50" s="62"/>
      <c r="C50" s="59"/>
      <c r="D50" s="59"/>
      <c r="E50" s="59"/>
      <c r="F50" s="70"/>
      <c r="G50" s="65"/>
      <c r="H50" s="39"/>
      <c r="I50" s="68"/>
      <c r="J50" s="9" t="s">
        <v>64</v>
      </c>
      <c r="K50" s="11" t="s">
        <v>65</v>
      </c>
      <c r="L50" s="11" t="s">
        <v>66</v>
      </c>
      <c r="M50" s="10">
        <v>1</v>
      </c>
      <c r="N50" s="65"/>
      <c r="O50" s="45"/>
      <c r="P50" s="59"/>
      <c r="Q50" s="59"/>
      <c r="R50" s="59"/>
      <c r="S50" s="59"/>
      <c r="T50" s="39"/>
      <c r="U50" s="71"/>
      <c r="V50" s="71"/>
      <c r="W50" s="70"/>
      <c r="X50" s="70"/>
      <c r="Y50" s="70"/>
      <c r="Z50" s="70"/>
      <c r="AA50" s="70"/>
      <c r="AB50" s="71"/>
      <c r="AC50" s="70"/>
      <c r="AD50" s="70"/>
      <c r="AE50" s="71"/>
      <c r="AF50" s="70"/>
      <c r="AG50" s="70"/>
      <c r="AH50" s="52"/>
      <c r="AI50" s="52"/>
      <c r="AJ50" s="55"/>
    </row>
    <row r="51" spans="2:36" ht="38.25" x14ac:dyDescent="0.25">
      <c r="B51" s="62"/>
      <c r="C51" s="59"/>
      <c r="D51" s="59"/>
      <c r="E51" s="59"/>
      <c r="F51" s="50" t="s">
        <v>100</v>
      </c>
      <c r="G51" s="65"/>
      <c r="H51" s="39"/>
      <c r="I51" s="68"/>
      <c r="J51" s="9" t="s">
        <v>48</v>
      </c>
      <c r="K51" s="9" t="s">
        <v>49</v>
      </c>
      <c r="L51" s="9" t="s">
        <v>50</v>
      </c>
      <c r="M51" s="10">
        <v>28.9</v>
      </c>
      <c r="N51" s="65"/>
      <c r="O51" s="57" t="s">
        <v>52</v>
      </c>
      <c r="P51" s="59"/>
      <c r="Q51" s="59"/>
      <c r="R51" s="59"/>
      <c r="S51" s="59"/>
      <c r="T51" s="39"/>
      <c r="U51" s="49">
        <v>283050</v>
      </c>
      <c r="V51" s="49">
        <f>+U51</f>
        <v>283050</v>
      </c>
      <c r="W51" s="50" t="s">
        <v>57</v>
      </c>
      <c r="X51" s="50" t="s">
        <v>57</v>
      </c>
      <c r="Y51" s="50" t="s">
        <v>57</v>
      </c>
      <c r="Z51" s="50" t="s">
        <v>57</v>
      </c>
      <c r="AA51" s="50" t="s">
        <v>57</v>
      </c>
      <c r="AB51" s="49">
        <v>49950</v>
      </c>
      <c r="AC51" s="50" t="s">
        <v>58</v>
      </c>
      <c r="AD51" s="50"/>
      <c r="AE51" s="49">
        <f>U51</f>
        <v>283050</v>
      </c>
      <c r="AF51" s="50"/>
      <c r="AG51" s="50"/>
      <c r="AH51" s="52"/>
      <c r="AI51" s="52"/>
      <c r="AJ51" s="55"/>
    </row>
    <row r="52" spans="2:36" ht="25.5" x14ac:dyDescent="0.25">
      <c r="B52" s="62"/>
      <c r="C52" s="59"/>
      <c r="D52" s="59"/>
      <c r="E52" s="59"/>
      <c r="F52" s="39"/>
      <c r="G52" s="65"/>
      <c r="H52" s="39"/>
      <c r="I52" s="68"/>
      <c r="J52" s="9" t="s">
        <v>61</v>
      </c>
      <c r="K52" s="9" t="s">
        <v>62</v>
      </c>
      <c r="L52" s="9" t="s">
        <v>63</v>
      </c>
      <c r="M52" s="10">
        <v>289000</v>
      </c>
      <c r="N52" s="65"/>
      <c r="O52" s="45"/>
      <c r="P52" s="59"/>
      <c r="Q52" s="59"/>
      <c r="R52" s="59"/>
      <c r="S52" s="59"/>
      <c r="T52" s="39"/>
      <c r="U52" s="40"/>
      <c r="V52" s="40"/>
      <c r="W52" s="39"/>
      <c r="X52" s="39"/>
      <c r="Y52" s="39"/>
      <c r="Z52" s="39"/>
      <c r="AA52" s="39"/>
      <c r="AB52" s="40"/>
      <c r="AC52" s="39"/>
      <c r="AD52" s="39"/>
      <c r="AE52" s="40"/>
      <c r="AF52" s="39"/>
      <c r="AG52" s="39"/>
      <c r="AH52" s="52"/>
      <c r="AI52" s="52"/>
      <c r="AJ52" s="55"/>
    </row>
    <row r="53" spans="2:36" ht="25.5" x14ac:dyDescent="0.25">
      <c r="B53" s="62"/>
      <c r="C53" s="59"/>
      <c r="D53" s="59"/>
      <c r="E53" s="59"/>
      <c r="F53" s="70"/>
      <c r="G53" s="65"/>
      <c r="H53" s="39"/>
      <c r="I53" s="68"/>
      <c r="J53" s="9" t="s">
        <v>64</v>
      </c>
      <c r="K53" s="11" t="s">
        <v>65</v>
      </c>
      <c r="L53" s="11" t="s">
        <v>66</v>
      </c>
      <c r="M53" s="10">
        <v>1</v>
      </c>
      <c r="N53" s="65"/>
      <c r="O53" s="45"/>
      <c r="P53" s="59"/>
      <c r="Q53" s="59"/>
      <c r="R53" s="59"/>
      <c r="S53" s="59"/>
      <c r="T53" s="39"/>
      <c r="U53" s="71"/>
      <c r="V53" s="71"/>
      <c r="W53" s="70"/>
      <c r="X53" s="70"/>
      <c r="Y53" s="70"/>
      <c r="Z53" s="70"/>
      <c r="AA53" s="70"/>
      <c r="AB53" s="71"/>
      <c r="AC53" s="70"/>
      <c r="AD53" s="70"/>
      <c r="AE53" s="71"/>
      <c r="AF53" s="70"/>
      <c r="AG53" s="70"/>
      <c r="AH53" s="52"/>
      <c r="AI53" s="52"/>
      <c r="AJ53" s="55"/>
    </row>
    <row r="54" spans="2:36" ht="38.25" x14ac:dyDescent="0.25">
      <c r="B54" s="62"/>
      <c r="C54" s="59"/>
      <c r="D54" s="59"/>
      <c r="E54" s="59"/>
      <c r="F54" s="50" t="s">
        <v>101</v>
      </c>
      <c r="G54" s="65"/>
      <c r="H54" s="39"/>
      <c r="I54" s="68"/>
      <c r="J54" s="9" t="s">
        <v>48</v>
      </c>
      <c r="K54" s="9" t="s">
        <v>49</v>
      </c>
      <c r="L54" s="9" t="s">
        <v>50</v>
      </c>
      <c r="M54" s="10">
        <v>93.4</v>
      </c>
      <c r="N54" s="65"/>
      <c r="O54" s="57" t="s">
        <v>52</v>
      </c>
      <c r="P54" s="59"/>
      <c r="Q54" s="59"/>
      <c r="R54" s="59"/>
      <c r="S54" s="59"/>
      <c r="T54" s="39"/>
      <c r="U54" s="49">
        <v>319818</v>
      </c>
      <c r="V54" s="49">
        <f>+U54</f>
        <v>319818</v>
      </c>
      <c r="W54" s="50" t="s">
        <v>57</v>
      </c>
      <c r="X54" s="50" t="s">
        <v>57</v>
      </c>
      <c r="Y54" s="50" t="s">
        <v>57</v>
      </c>
      <c r="Z54" s="50" t="s">
        <v>57</v>
      </c>
      <c r="AA54" s="50" t="s">
        <v>57</v>
      </c>
      <c r="AB54" s="49">
        <v>56439</v>
      </c>
      <c r="AC54" s="50" t="s">
        <v>58</v>
      </c>
      <c r="AD54" s="50"/>
      <c r="AE54" s="49">
        <f>U54</f>
        <v>319818</v>
      </c>
      <c r="AF54" s="50"/>
      <c r="AG54" s="50"/>
      <c r="AH54" s="52"/>
      <c r="AI54" s="52"/>
      <c r="AJ54" s="55"/>
    </row>
    <row r="55" spans="2:36" ht="25.5" x14ac:dyDescent="0.25">
      <c r="B55" s="62"/>
      <c r="C55" s="59"/>
      <c r="D55" s="59"/>
      <c r="E55" s="59"/>
      <c r="F55" s="39"/>
      <c r="G55" s="65"/>
      <c r="H55" s="39"/>
      <c r="I55" s="68"/>
      <c r="J55" s="9" t="s">
        <v>61</v>
      </c>
      <c r="K55" s="9" t="s">
        <v>62</v>
      </c>
      <c r="L55" s="9" t="s">
        <v>63</v>
      </c>
      <c r="M55" s="10">
        <v>934000</v>
      </c>
      <c r="N55" s="65"/>
      <c r="O55" s="45"/>
      <c r="P55" s="59"/>
      <c r="Q55" s="59"/>
      <c r="R55" s="59"/>
      <c r="S55" s="59"/>
      <c r="T55" s="39"/>
      <c r="U55" s="40"/>
      <c r="V55" s="40"/>
      <c r="W55" s="39"/>
      <c r="X55" s="39"/>
      <c r="Y55" s="39"/>
      <c r="Z55" s="39"/>
      <c r="AA55" s="39"/>
      <c r="AB55" s="40"/>
      <c r="AC55" s="39"/>
      <c r="AD55" s="39"/>
      <c r="AE55" s="40"/>
      <c r="AF55" s="39"/>
      <c r="AG55" s="39"/>
      <c r="AH55" s="52"/>
      <c r="AI55" s="52"/>
      <c r="AJ55" s="55"/>
    </row>
    <row r="56" spans="2:36" ht="25.5" x14ac:dyDescent="0.25">
      <c r="B56" s="62"/>
      <c r="C56" s="59"/>
      <c r="D56" s="59"/>
      <c r="E56" s="59"/>
      <c r="F56" s="70"/>
      <c r="G56" s="65"/>
      <c r="H56" s="39"/>
      <c r="I56" s="68"/>
      <c r="J56" s="9" t="s">
        <v>64</v>
      </c>
      <c r="K56" s="11" t="s">
        <v>65</v>
      </c>
      <c r="L56" s="11" t="s">
        <v>66</v>
      </c>
      <c r="M56" s="10">
        <v>1</v>
      </c>
      <c r="N56" s="65"/>
      <c r="O56" s="45"/>
      <c r="P56" s="59"/>
      <c r="Q56" s="59"/>
      <c r="R56" s="59"/>
      <c r="S56" s="59"/>
      <c r="T56" s="39"/>
      <c r="U56" s="71"/>
      <c r="V56" s="71"/>
      <c r="W56" s="70"/>
      <c r="X56" s="70"/>
      <c r="Y56" s="70"/>
      <c r="Z56" s="70"/>
      <c r="AA56" s="70"/>
      <c r="AB56" s="71"/>
      <c r="AC56" s="70"/>
      <c r="AD56" s="70"/>
      <c r="AE56" s="71"/>
      <c r="AF56" s="70"/>
      <c r="AG56" s="70"/>
      <c r="AH56" s="52"/>
      <c r="AI56" s="52"/>
      <c r="AJ56" s="55"/>
    </row>
    <row r="57" spans="2:36" ht="38.25" x14ac:dyDescent="0.25">
      <c r="B57" s="62"/>
      <c r="C57" s="59"/>
      <c r="D57" s="59"/>
      <c r="E57" s="59"/>
      <c r="F57" s="50" t="s">
        <v>102</v>
      </c>
      <c r="G57" s="65"/>
      <c r="H57" s="39"/>
      <c r="I57" s="68"/>
      <c r="J57" s="9" t="s">
        <v>48</v>
      </c>
      <c r="K57" s="9" t="s">
        <v>49</v>
      </c>
      <c r="L57" s="9" t="s">
        <v>50</v>
      </c>
      <c r="M57" s="10">
        <v>58.179499999999997</v>
      </c>
      <c r="N57" s="65"/>
      <c r="O57" s="57" t="s">
        <v>103</v>
      </c>
      <c r="P57" s="59"/>
      <c r="Q57" s="59"/>
      <c r="R57" s="59"/>
      <c r="S57" s="59"/>
      <c r="T57" s="39"/>
      <c r="U57" s="49">
        <v>449285</v>
      </c>
      <c r="V57" s="49">
        <f>+U57</f>
        <v>449285</v>
      </c>
      <c r="W57" s="50" t="s">
        <v>57</v>
      </c>
      <c r="X57" s="50" t="s">
        <v>57</v>
      </c>
      <c r="Y57" s="50" t="s">
        <v>57</v>
      </c>
      <c r="Z57" s="50" t="s">
        <v>57</v>
      </c>
      <c r="AA57" s="50" t="s">
        <v>57</v>
      </c>
      <c r="AB57" s="49">
        <v>79286</v>
      </c>
      <c r="AC57" s="50" t="s">
        <v>58</v>
      </c>
      <c r="AD57" s="50"/>
      <c r="AE57" s="49">
        <f>U57</f>
        <v>449285</v>
      </c>
      <c r="AF57" s="50"/>
      <c r="AG57" s="50"/>
      <c r="AH57" s="52"/>
      <c r="AI57" s="52"/>
      <c r="AJ57" s="55"/>
    </row>
    <row r="58" spans="2:36" ht="25.5" x14ac:dyDescent="0.25">
      <c r="B58" s="62"/>
      <c r="C58" s="59"/>
      <c r="D58" s="59"/>
      <c r="E58" s="59"/>
      <c r="F58" s="39"/>
      <c r="G58" s="65"/>
      <c r="H58" s="39"/>
      <c r="I58" s="68"/>
      <c r="J58" s="9" t="s">
        <v>61</v>
      </c>
      <c r="K58" s="9" t="s">
        <v>62</v>
      </c>
      <c r="L58" s="9" t="s">
        <v>63</v>
      </c>
      <c r="M58" s="10">
        <v>0.85199999999999998</v>
      </c>
      <c r="N58" s="65"/>
      <c r="O58" s="45"/>
      <c r="P58" s="59"/>
      <c r="Q58" s="59"/>
      <c r="R58" s="59"/>
      <c r="S58" s="59"/>
      <c r="T58" s="39"/>
      <c r="U58" s="40"/>
      <c r="V58" s="40"/>
      <c r="W58" s="39"/>
      <c r="X58" s="39"/>
      <c r="Y58" s="39"/>
      <c r="Z58" s="39"/>
      <c r="AA58" s="39"/>
      <c r="AB58" s="40"/>
      <c r="AC58" s="39"/>
      <c r="AD58" s="39"/>
      <c r="AE58" s="40"/>
      <c r="AF58" s="39"/>
      <c r="AG58" s="39"/>
      <c r="AH58" s="52"/>
      <c r="AI58" s="52"/>
      <c r="AJ58" s="55"/>
    </row>
    <row r="59" spans="2:36" ht="26.25" thickBot="1" x14ac:dyDescent="0.3">
      <c r="B59" s="63"/>
      <c r="C59" s="60"/>
      <c r="D59" s="60"/>
      <c r="E59" s="60"/>
      <c r="F59" s="22"/>
      <c r="G59" s="66"/>
      <c r="H59" s="22"/>
      <c r="I59" s="69"/>
      <c r="J59" s="12" t="s">
        <v>64</v>
      </c>
      <c r="K59" s="12" t="s">
        <v>65</v>
      </c>
      <c r="L59" s="12" t="s">
        <v>66</v>
      </c>
      <c r="M59" s="13">
        <v>1</v>
      </c>
      <c r="N59" s="66"/>
      <c r="O59" s="30"/>
      <c r="P59" s="60"/>
      <c r="Q59" s="60"/>
      <c r="R59" s="60"/>
      <c r="S59" s="60"/>
      <c r="T59" s="22"/>
      <c r="U59" s="28"/>
      <c r="V59" s="28"/>
      <c r="W59" s="22"/>
      <c r="X59" s="22"/>
      <c r="Y59" s="22"/>
      <c r="Z59" s="22"/>
      <c r="AA59" s="22"/>
      <c r="AB59" s="28"/>
      <c r="AC59" s="22"/>
      <c r="AD59" s="22"/>
      <c r="AE59" s="28"/>
      <c r="AF59" s="22"/>
      <c r="AG59" s="22"/>
      <c r="AH59" s="53"/>
      <c r="AI59" s="53"/>
      <c r="AJ59" s="56"/>
    </row>
    <row r="60" spans="2:36" ht="38.25" x14ac:dyDescent="0.25">
      <c r="B60" s="61" t="s">
        <v>104</v>
      </c>
      <c r="C60" s="58" t="s">
        <v>105</v>
      </c>
      <c r="D60" s="58" t="s">
        <v>42</v>
      </c>
      <c r="E60" s="58" t="s">
        <v>43</v>
      </c>
      <c r="F60" s="21" t="s">
        <v>106</v>
      </c>
      <c r="G60" s="21" t="s">
        <v>45</v>
      </c>
      <c r="H60" s="67" t="s">
        <v>46</v>
      </c>
      <c r="I60" s="67" t="s">
        <v>47</v>
      </c>
      <c r="J60" s="7" t="s">
        <v>48</v>
      </c>
      <c r="K60" s="7" t="s">
        <v>49</v>
      </c>
      <c r="L60" s="7" t="s">
        <v>50</v>
      </c>
      <c r="M60" s="8">
        <v>24.826899999999998</v>
      </c>
      <c r="N60" s="64" t="s">
        <v>51</v>
      </c>
      <c r="O60" s="29" t="s">
        <v>103</v>
      </c>
      <c r="P60" s="58" t="s">
        <v>53</v>
      </c>
      <c r="Q60" s="58" t="s">
        <v>54</v>
      </c>
      <c r="R60" s="58" t="s">
        <v>55</v>
      </c>
      <c r="S60" s="58" t="s">
        <v>56</v>
      </c>
      <c r="T60" s="27">
        <f>+U60+U65+U68+U71+U74</f>
        <v>4770670</v>
      </c>
      <c r="U60" s="27">
        <v>2795700</v>
      </c>
      <c r="V60" s="27">
        <f>+U60</f>
        <v>2795700</v>
      </c>
      <c r="W60" s="21" t="s">
        <v>57</v>
      </c>
      <c r="X60" s="21" t="s">
        <v>57</v>
      </c>
      <c r="Y60" s="21" t="s">
        <v>57</v>
      </c>
      <c r="Z60" s="21" t="s">
        <v>57</v>
      </c>
      <c r="AA60" s="21" t="s">
        <v>57</v>
      </c>
      <c r="AB60" s="27">
        <v>493359</v>
      </c>
      <c r="AC60" s="21" t="s">
        <v>58</v>
      </c>
      <c r="AD60" s="21"/>
      <c r="AE60" s="27">
        <f>U60</f>
        <v>2795700</v>
      </c>
      <c r="AF60" s="21"/>
      <c r="AG60" s="21"/>
      <c r="AH60" s="51" t="s">
        <v>107</v>
      </c>
      <c r="AI60" s="51" t="s">
        <v>108</v>
      </c>
      <c r="AJ60" s="54" t="s">
        <v>47</v>
      </c>
    </row>
    <row r="61" spans="2:36" ht="25.5" x14ac:dyDescent="0.25">
      <c r="B61" s="62"/>
      <c r="C61" s="59"/>
      <c r="D61" s="59"/>
      <c r="E61" s="59"/>
      <c r="F61" s="39"/>
      <c r="G61" s="39"/>
      <c r="H61" s="68"/>
      <c r="I61" s="68"/>
      <c r="J61" s="9" t="s">
        <v>61</v>
      </c>
      <c r="K61" s="9" t="s">
        <v>62</v>
      </c>
      <c r="L61" s="9" t="s">
        <v>63</v>
      </c>
      <c r="M61" s="10">
        <v>248269</v>
      </c>
      <c r="N61" s="65"/>
      <c r="O61" s="45"/>
      <c r="P61" s="59"/>
      <c r="Q61" s="59"/>
      <c r="R61" s="59"/>
      <c r="S61" s="59"/>
      <c r="T61" s="40"/>
      <c r="U61" s="40"/>
      <c r="V61" s="40"/>
      <c r="W61" s="39"/>
      <c r="X61" s="39"/>
      <c r="Y61" s="39"/>
      <c r="Z61" s="39"/>
      <c r="AA61" s="39"/>
      <c r="AB61" s="40"/>
      <c r="AC61" s="39"/>
      <c r="AD61" s="39"/>
      <c r="AE61" s="40"/>
      <c r="AF61" s="39"/>
      <c r="AG61" s="39"/>
      <c r="AH61" s="52"/>
      <c r="AI61" s="52"/>
      <c r="AJ61" s="55"/>
    </row>
    <row r="62" spans="2:36" ht="25.5" x14ac:dyDescent="0.25">
      <c r="B62" s="62"/>
      <c r="C62" s="59"/>
      <c r="D62" s="59"/>
      <c r="E62" s="59"/>
      <c r="F62" s="39"/>
      <c r="G62" s="39"/>
      <c r="H62" s="68"/>
      <c r="I62" s="68"/>
      <c r="J62" s="9" t="s">
        <v>74</v>
      </c>
      <c r="K62" s="9" t="s">
        <v>75</v>
      </c>
      <c r="L62" s="9" t="s">
        <v>76</v>
      </c>
      <c r="M62" s="10">
        <v>2300</v>
      </c>
      <c r="N62" s="65"/>
      <c r="O62" s="45"/>
      <c r="P62" s="59"/>
      <c r="Q62" s="59"/>
      <c r="R62" s="59"/>
      <c r="S62" s="59"/>
      <c r="T62" s="40"/>
      <c r="U62" s="40"/>
      <c r="V62" s="40"/>
      <c r="W62" s="39"/>
      <c r="X62" s="39"/>
      <c r="Y62" s="39"/>
      <c r="Z62" s="39"/>
      <c r="AA62" s="39"/>
      <c r="AB62" s="40"/>
      <c r="AC62" s="39"/>
      <c r="AD62" s="39"/>
      <c r="AE62" s="40"/>
      <c r="AF62" s="39"/>
      <c r="AG62" s="39"/>
      <c r="AH62" s="52"/>
      <c r="AI62" s="52"/>
      <c r="AJ62" s="55"/>
    </row>
    <row r="63" spans="2:36" ht="25.5" x14ac:dyDescent="0.25">
      <c r="B63" s="62"/>
      <c r="C63" s="59"/>
      <c r="D63" s="59"/>
      <c r="E63" s="59"/>
      <c r="F63" s="39"/>
      <c r="G63" s="39"/>
      <c r="H63" s="68"/>
      <c r="I63" s="68"/>
      <c r="J63" s="9" t="s">
        <v>77</v>
      </c>
      <c r="K63" s="9" t="s">
        <v>78</v>
      </c>
      <c r="L63" s="9" t="s">
        <v>79</v>
      </c>
      <c r="M63" s="10">
        <v>3.15</v>
      </c>
      <c r="N63" s="65"/>
      <c r="O63" s="45"/>
      <c r="P63" s="59"/>
      <c r="Q63" s="59"/>
      <c r="R63" s="59"/>
      <c r="S63" s="59"/>
      <c r="T63" s="39"/>
      <c r="U63" s="40"/>
      <c r="V63" s="40"/>
      <c r="W63" s="39"/>
      <c r="X63" s="39"/>
      <c r="Y63" s="39"/>
      <c r="Z63" s="39"/>
      <c r="AA63" s="39"/>
      <c r="AB63" s="40"/>
      <c r="AC63" s="39"/>
      <c r="AD63" s="39"/>
      <c r="AE63" s="40"/>
      <c r="AF63" s="39"/>
      <c r="AG63" s="39"/>
      <c r="AH63" s="52"/>
      <c r="AI63" s="52"/>
      <c r="AJ63" s="55"/>
    </row>
    <row r="64" spans="2:36" ht="25.5" x14ac:dyDescent="0.25">
      <c r="B64" s="62"/>
      <c r="C64" s="59"/>
      <c r="D64" s="59"/>
      <c r="E64" s="59"/>
      <c r="F64" s="70"/>
      <c r="G64" s="39"/>
      <c r="H64" s="68"/>
      <c r="I64" s="68"/>
      <c r="J64" s="9" t="s">
        <v>64</v>
      </c>
      <c r="K64" s="11" t="s">
        <v>65</v>
      </c>
      <c r="L64" s="11" t="s">
        <v>66</v>
      </c>
      <c r="M64" s="10">
        <v>1</v>
      </c>
      <c r="N64" s="65"/>
      <c r="O64" s="45"/>
      <c r="P64" s="59"/>
      <c r="Q64" s="59"/>
      <c r="R64" s="59"/>
      <c r="S64" s="59"/>
      <c r="T64" s="39"/>
      <c r="U64" s="71"/>
      <c r="V64" s="71"/>
      <c r="W64" s="70"/>
      <c r="X64" s="70"/>
      <c r="Y64" s="70"/>
      <c r="Z64" s="70"/>
      <c r="AA64" s="70"/>
      <c r="AB64" s="71"/>
      <c r="AC64" s="70"/>
      <c r="AD64" s="70"/>
      <c r="AE64" s="71"/>
      <c r="AF64" s="70"/>
      <c r="AG64" s="70"/>
      <c r="AH64" s="52"/>
      <c r="AI64" s="52"/>
      <c r="AJ64" s="55"/>
    </row>
    <row r="65" spans="2:36" ht="38.25" x14ac:dyDescent="0.25">
      <c r="B65" s="62"/>
      <c r="C65" s="59"/>
      <c r="D65" s="59"/>
      <c r="E65" s="59"/>
      <c r="F65" s="50" t="s">
        <v>109</v>
      </c>
      <c r="G65" s="39"/>
      <c r="H65" s="68"/>
      <c r="I65" s="68"/>
      <c r="J65" s="9" t="s">
        <v>48</v>
      </c>
      <c r="K65" s="9" t="s">
        <v>49</v>
      </c>
      <c r="L65" s="9" t="s">
        <v>50</v>
      </c>
      <c r="M65" s="10">
        <v>3.1960000000000002</v>
      </c>
      <c r="N65" s="65"/>
      <c r="O65" s="57" t="s">
        <v>103</v>
      </c>
      <c r="P65" s="59"/>
      <c r="Q65" s="59"/>
      <c r="R65" s="59"/>
      <c r="S65" s="59"/>
      <c r="T65" s="39"/>
      <c r="U65" s="49">
        <v>364285</v>
      </c>
      <c r="V65" s="49">
        <f>+U65</f>
        <v>364285</v>
      </c>
      <c r="W65" s="50" t="s">
        <v>57</v>
      </c>
      <c r="X65" s="50" t="s">
        <v>57</v>
      </c>
      <c r="Y65" s="50" t="s">
        <v>57</v>
      </c>
      <c r="Z65" s="50" t="s">
        <v>57</v>
      </c>
      <c r="AA65" s="50" t="s">
        <v>57</v>
      </c>
      <c r="AB65" s="49">
        <v>64286</v>
      </c>
      <c r="AC65" s="50" t="s">
        <v>58</v>
      </c>
      <c r="AD65" s="50"/>
      <c r="AE65" s="49">
        <f>U65</f>
        <v>364285</v>
      </c>
      <c r="AF65" s="50"/>
      <c r="AG65" s="50"/>
      <c r="AH65" s="52"/>
      <c r="AI65" s="52"/>
      <c r="AJ65" s="55"/>
    </row>
    <row r="66" spans="2:36" ht="25.5" x14ac:dyDescent="0.25">
      <c r="B66" s="62"/>
      <c r="C66" s="59"/>
      <c r="D66" s="59"/>
      <c r="E66" s="59"/>
      <c r="F66" s="39"/>
      <c r="G66" s="39"/>
      <c r="H66" s="68"/>
      <c r="I66" s="68"/>
      <c r="J66" s="9" t="s">
        <v>61</v>
      </c>
      <c r="K66" s="9" t="s">
        <v>62</v>
      </c>
      <c r="L66" s="9" t="s">
        <v>63</v>
      </c>
      <c r="M66" s="10">
        <v>31960</v>
      </c>
      <c r="N66" s="65"/>
      <c r="O66" s="45"/>
      <c r="P66" s="59"/>
      <c r="Q66" s="59"/>
      <c r="R66" s="59"/>
      <c r="S66" s="59"/>
      <c r="T66" s="39"/>
      <c r="U66" s="40"/>
      <c r="V66" s="40"/>
      <c r="W66" s="39"/>
      <c r="X66" s="39"/>
      <c r="Y66" s="39"/>
      <c r="Z66" s="39"/>
      <c r="AA66" s="39"/>
      <c r="AB66" s="40"/>
      <c r="AC66" s="39"/>
      <c r="AD66" s="39"/>
      <c r="AE66" s="40"/>
      <c r="AF66" s="39"/>
      <c r="AG66" s="39"/>
      <c r="AH66" s="52"/>
      <c r="AI66" s="52"/>
      <c r="AJ66" s="55"/>
    </row>
    <row r="67" spans="2:36" ht="25.5" x14ac:dyDescent="0.25">
      <c r="B67" s="62"/>
      <c r="C67" s="59"/>
      <c r="D67" s="59"/>
      <c r="E67" s="59"/>
      <c r="F67" s="70"/>
      <c r="G67" s="39"/>
      <c r="H67" s="68"/>
      <c r="I67" s="68"/>
      <c r="J67" s="9" t="s">
        <v>64</v>
      </c>
      <c r="K67" s="11" t="s">
        <v>65</v>
      </c>
      <c r="L67" s="11" t="s">
        <v>66</v>
      </c>
      <c r="M67" s="10">
        <v>1</v>
      </c>
      <c r="N67" s="65"/>
      <c r="O67" s="45"/>
      <c r="P67" s="59"/>
      <c r="Q67" s="59"/>
      <c r="R67" s="59"/>
      <c r="S67" s="59"/>
      <c r="T67" s="39"/>
      <c r="U67" s="71"/>
      <c r="V67" s="71"/>
      <c r="W67" s="70"/>
      <c r="X67" s="70"/>
      <c r="Y67" s="70"/>
      <c r="Z67" s="70"/>
      <c r="AA67" s="70"/>
      <c r="AB67" s="71"/>
      <c r="AC67" s="70"/>
      <c r="AD67" s="70"/>
      <c r="AE67" s="71"/>
      <c r="AF67" s="70"/>
      <c r="AG67" s="70"/>
      <c r="AH67" s="52"/>
      <c r="AI67" s="52"/>
      <c r="AJ67" s="55"/>
    </row>
    <row r="68" spans="2:36" ht="38.25" x14ac:dyDescent="0.25">
      <c r="B68" s="62"/>
      <c r="C68" s="59"/>
      <c r="D68" s="59"/>
      <c r="E68" s="59"/>
      <c r="F68" s="50" t="s">
        <v>110</v>
      </c>
      <c r="G68" s="39"/>
      <c r="H68" s="68"/>
      <c r="I68" s="68"/>
      <c r="J68" s="9" t="s">
        <v>48</v>
      </c>
      <c r="K68" s="9" t="s">
        <v>49</v>
      </c>
      <c r="L68" s="9" t="s">
        <v>50</v>
      </c>
      <c r="M68" s="10">
        <v>7.17</v>
      </c>
      <c r="N68" s="65"/>
      <c r="O68" s="57" t="s">
        <v>52</v>
      </c>
      <c r="P68" s="59"/>
      <c r="Q68" s="59"/>
      <c r="R68" s="59"/>
      <c r="S68" s="59"/>
      <c r="T68" s="39"/>
      <c r="U68" s="49">
        <v>523900</v>
      </c>
      <c r="V68" s="49">
        <f>+U68</f>
        <v>523900</v>
      </c>
      <c r="W68" s="50" t="s">
        <v>57</v>
      </c>
      <c r="X68" s="50" t="s">
        <v>57</v>
      </c>
      <c r="Y68" s="50" t="s">
        <v>57</v>
      </c>
      <c r="Z68" s="50" t="s">
        <v>57</v>
      </c>
      <c r="AA68" s="50" t="s">
        <v>57</v>
      </c>
      <c r="AB68" s="49">
        <v>92453</v>
      </c>
      <c r="AC68" s="50" t="s">
        <v>58</v>
      </c>
      <c r="AD68" s="50"/>
      <c r="AE68" s="49">
        <f>U68</f>
        <v>523900</v>
      </c>
      <c r="AF68" s="50"/>
      <c r="AG68" s="50"/>
      <c r="AH68" s="52"/>
      <c r="AI68" s="52"/>
      <c r="AJ68" s="55"/>
    </row>
    <row r="69" spans="2:36" ht="25.5" x14ac:dyDescent="0.25">
      <c r="B69" s="62"/>
      <c r="C69" s="59"/>
      <c r="D69" s="59"/>
      <c r="E69" s="59"/>
      <c r="F69" s="39"/>
      <c r="G69" s="39"/>
      <c r="H69" s="68"/>
      <c r="I69" s="68"/>
      <c r="J69" s="9" t="s">
        <v>61</v>
      </c>
      <c r="K69" s="9" t="s">
        <v>62</v>
      </c>
      <c r="L69" s="9" t="s">
        <v>63</v>
      </c>
      <c r="M69" s="10">
        <v>71710</v>
      </c>
      <c r="N69" s="65"/>
      <c r="O69" s="45"/>
      <c r="P69" s="59"/>
      <c r="Q69" s="59"/>
      <c r="R69" s="59"/>
      <c r="S69" s="59"/>
      <c r="T69" s="39"/>
      <c r="U69" s="40"/>
      <c r="V69" s="40"/>
      <c r="W69" s="39"/>
      <c r="X69" s="39"/>
      <c r="Y69" s="39"/>
      <c r="Z69" s="39"/>
      <c r="AA69" s="39"/>
      <c r="AB69" s="40"/>
      <c r="AC69" s="39"/>
      <c r="AD69" s="39"/>
      <c r="AE69" s="40"/>
      <c r="AF69" s="39"/>
      <c r="AG69" s="39"/>
      <c r="AH69" s="52"/>
      <c r="AI69" s="52"/>
      <c r="AJ69" s="55"/>
    </row>
    <row r="70" spans="2:36" ht="25.5" x14ac:dyDescent="0.25">
      <c r="B70" s="62"/>
      <c r="C70" s="59"/>
      <c r="D70" s="59"/>
      <c r="E70" s="59"/>
      <c r="F70" s="70"/>
      <c r="G70" s="39"/>
      <c r="H70" s="68"/>
      <c r="I70" s="68"/>
      <c r="J70" s="9" t="s">
        <v>64</v>
      </c>
      <c r="K70" s="11" t="s">
        <v>65</v>
      </c>
      <c r="L70" s="11" t="s">
        <v>66</v>
      </c>
      <c r="M70" s="10">
        <v>1</v>
      </c>
      <c r="N70" s="65"/>
      <c r="O70" s="45"/>
      <c r="P70" s="59"/>
      <c r="Q70" s="59"/>
      <c r="R70" s="59"/>
      <c r="S70" s="59"/>
      <c r="T70" s="39"/>
      <c r="U70" s="71"/>
      <c r="V70" s="71"/>
      <c r="W70" s="70"/>
      <c r="X70" s="70"/>
      <c r="Y70" s="70"/>
      <c r="Z70" s="70"/>
      <c r="AA70" s="70"/>
      <c r="AB70" s="71"/>
      <c r="AC70" s="70"/>
      <c r="AD70" s="70"/>
      <c r="AE70" s="71"/>
      <c r="AF70" s="70"/>
      <c r="AG70" s="70"/>
      <c r="AH70" s="52"/>
      <c r="AI70" s="52"/>
      <c r="AJ70" s="55"/>
    </row>
    <row r="71" spans="2:36" ht="38.25" x14ac:dyDescent="0.25">
      <c r="B71" s="62"/>
      <c r="C71" s="59"/>
      <c r="D71" s="59"/>
      <c r="E71" s="59"/>
      <c r="F71" s="50" t="s">
        <v>111</v>
      </c>
      <c r="G71" s="39"/>
      <c r="H71" s="68"/>
      <c r="I71" s="68"/>
      <c r="J71" s="9" t="s">
        <v>48</v>
      </c>
      <c r="K71" s="9" t="s">
        <v>49</v>
      </c>
      <c r="L71" s="9" t="s">
        <v>50</v>
      </c>
      <c r="M71" s="10">
        <v>1783.6131</v>
      </c>
      <c r="N71" s="65"/>
      <c r="O71" s="57" t="s">
        <v>103</v>
      </c>
      <c r="P71" s="59"/>
      <c r="Q71" s="59"/>
      <c r="R71" s="59"/>
      <c r="S71" s="59"/>
      <c r="T71" s="39"/>
      <c r="U71" s="49">
        <v>850000</v>
      </c>
      <c r="V71" s="49">
        <f>+U71</f>
        <v>850000</v>
      </c>
      <c r="W71" s="50" t="s">
        <v>57</v>
      </c>
      <c r="X71" s="50" t="s">
        <v>57</v>
      </c>
      <c r="Y71" s="50" t="s">
        <v>57</v>
      </c>
      <c r="Z71" s="50" t="s">
        <v>57</v>
      </c>
      <c r="AA71" s="50" t="s">
        <v>57</v>
      </c>
      <c r="AB71" s="49">
        <v>150000</v>
      </c>
      <c r="AC71" s="50" t="s">
        <v>58</v>
      </c>
      <c r="AD71" s="50"/>
      <c r="AE71" s="49">
        <f>U71</f>
        <v>850000</v>
      </c>
      <c r="AF71" s="50"/>
      <c r="AG71" s="50"/>
      <c r="AH71" s="52"/>
      <c r="AI71" s="52"/>
      <c r="AJ71" s="55"/>
    </row>
    <row r="72" spans="2:36" ht="25.5" x14ac:dyDescent="0.25">
      <c r="B72" s="62"/>
      <c r="C72" s="59"/>
      <c r="D72" s="59"/>
      <c r="E72" s="59"/>
      <c r="F72" s="39"/>
      <c r="G72" s="39"/>
      <c r="H72" s="68"/>
      <c r="I72" s="68"/>
      <c r="J72" s="9" t="s">
        <v>61</v>
      </c>
      <c r="K72" s="9" t="s">
        <v>62</v>
      </c>
      <c r="L72" s="9" t="s">
        <v>63</v>
      </c>
      <c r="M72" s="10">
        <v>17836131</v>
      </c>
      <c r="N72" s="65"/>
      <c r="O72" s="45"/>
      <c r="P72" s="59"/>
      <c r="Q72" s="59"/>
      <c r="R72" s="59"/>
      <c r="S72" s="59"/>
      <c r="T72" s="39"/>
      <c r="U72" s="40"/>
      <c r="V72" s="40"/>
      <c r="W72" s="39"/>
      <c r="X72" s="39"/>
      <c r="Y72" s="39"/>
      <c r="Z72" s="39"/>
      <c r="AA72" s="39"/>
      <c r="AB72" s="40"/>
      <c r="AC72" s="39"/>
      <c r="AD72" s="39"/>
      <c r="AE72" s="40"/>
      <c r="AF72" s="39"/>
      <c r="AG72" s="39"/>
      <c r="AH72" s="52"/>
      <c r="AI72" s="52"/>
      <c r="AJ72" s="55"/>
    </row>
    <row r="73" spans="2:36" ht="25.5" x14ac:dyDescent="0.25">
      <c r="B73" s="62"/>
      <c r="C73" s="59"/>
      <c r="D73" s="59"/>
      <c r="E73" s="59"/>
      <c r="F73" s="70"/>
      <c r="G73" s="39"/>
      <c r="H73" s="68"/>
      <c r="I73" s="68"/>
      <c r="J73" s="9" t="s">
        <v>64</v>
      </c>
      <c r="K73" s="11" t="s">
        <v>65</v>
      </c>
      <c r="L73" s="11" t="s">
        <v>66</v>
      </c>
      <c r="M73" s="10">
        <v>1</v>
      </c>
      <c r="N73" s="65"/>
      <c r="O73" s="45"/>
      <c r="P73" s="59"/>
      <c r="Q73" s="59"/>
      <c r="R73" s="59"/>
      <c r="S73" s="59"/>
      <c r="T73" s="39"/>
      <c r="U73" s="71"/>
      <c r="V73" s="71"/>
      <c r="W73" s="70"/>
      <c r="X73" s="70"/>
      <c r="Y73" s="70"/>
      <c r="Z73" s="70"/>
      <c r="AA73" s="70"/>
      <c r="AB73" s="71"/>
      <c r="AC73" s="70"/>
      <c r="AD73" s="70"/>
      <c r="AE73" s="71"/>
      <c r="AF73" s="70"/>
      <c r="AG73" s="70"/>
      <c r="AH73" s="52"/>
      <c r="AI73" s="52"/>
      <c r="AJ73" s="55"/>
    </row>
    <row r="74" spans="2:36" ht="38.25" x14ac:dyDescent="0.25">
      <c r="B74" s="62"/>
      <c r="C74" s="59"/>
      <c r="D74" s="59"/>
      <c r="E74" s="59"/>
      <c r="F74" s="50" t="s">
        <v>112</v>
      </c>
      <c r="G74" s="39"/>
      <c r="H74" s="68"/>
      <c r="I74" s="68"/>
      <c r="J74" s="9" t="s">
        <v>48</v>
      </c>
      <c r="K74" s="9" t="s">
        <v>49</v>
      </c>
      <c r="L74" s="9" t="s">
        <v>50</v>
      </c>
      <c r="M74" s="10">
        <v>0.6</v>
      </c>
      <c r="N74" s="65"/>
      <c r="O74" s="57" t="s">
        <v>103</v>
      </c>
      <c r="P74" s="59"/>
      <c r="Q74" s="59"/>
      <c r="R74" s="59"/>
      <c r="S74" s="59"/>
      <c r="T74" s="39"/>
      <c r="U74" s="49">
        <v>236785</v>
      </c>
      <c r="V74" s="49">
        <f>+U74</f>
        <v>236785</v>
      </c>
      <c r="W74" s="50" t="s">
        <v>57</v>
      </c>
      <c r="X74" s="50" t="s">
        <v>57</v>
      </c>
      <c r="Y74" s="50" t="s">
        <v>57</v>
      </c>
      <c r="Z74" s="50" t="s">
        <v>57</v>
      </c>
      <c r="AA74" s="50" t="s">
        <v>57</v>
      </c>
      <c r="AB74" s="49">
        <v>41786</v>
      </c>
      <c r="AC74" s="50" t="s">
        <v>58</v>
      </c>
      <c r="AD74" s="50"/>
      <c r="AE74" s="49">
        <f>U74</f>
        <v>236785</v>
      </c>
      <c r="AF74" s="50"/>
      <c r="AG74" s="50"/>
      <c r="AH74" s="52"/>
      <c r="AI74" s="52"/>
      <c r="AJ74" s="55"/>
    </row>
    <row r="75" spans="2:36" ht="25.5" x14ac:dyDescent="0.25">
      <c r="B75" s="62"/>
      <c r="C75" s="59"/>
      <c r="D75" s="59"/>
      <c r="E75" s="59"/>
      <c r="F75" s="39"/>
      <c r="G75" s="39"/>
      <c r="H75" s="68"/>
      <c r="I75" s="68"/>
      <c r="J75" s="9" t="s">
        <v>61</v>
      </c>
      <c r="K75" s="9" t="s">
        <v>62</v>
      </c>
      <c r="L75" s="9" t="s">
        <v>63</v>
      </c>
      <c r="M75" s="10">
        <v>6000</v>
      </c>
      <c r="N75" s="65"/>
      <c r="O75" s="45"/>
      <c r="P75" s="59"/>
      <c r="Q75" s="59"/>
      <c r="R75" s="59"/>
      <c r="S75" s="59"/>
      <c r="T75" s="39"/>
      <c r="U75" s="40"/>
      <c r="V75" s="40"/>
      <c r="W75" s="39"/>
      <c r="X75" s="39"/>
      <c r="Y75" s="39"/>
      <c r="Z75" s="39"/>
      <c r="AA75" s="39"/>
      <c r="AB75" s="40"/>
      <c r="AC75" s="39"/>
      <c r="AD75" s="39"/>
      <c r="AE75" s="40"/>
      <c r="AF75" s="39"/>
      <c r="AG75" s="39"/>
      <c r="AH75" s="52"/>
      <c r="AI75" s="52"/>
      <c r="AJ75" s="55"/>
    </row>
    <row r="76" spans="2:36" ht="26.25" thickBot="1" x14ac:dyDescent="0.3">
      <c r="B76" s="63"/>
      <c r="C76" s="60"/>
      <c r="D76" s="60"/>
      <c r="E76" s="60"/>
      <c r="F76" s="22"/>
      <c r="G76" s="22"/>
      <c r="H76" s="69"/>
      <c r="I76" s="69"/>
      <c r="J76" s="12" t="s">
        <v>64</v>
      </c>
      <c r="K76" s="12" t="s">
        <v>65</v>
      </c>
      <c r="L76" s="12" t="s">
        <v>66</v>
      </c>
      <c r="M76" s="13">
        <v>1</v>
      </c>
      <c r="N76" s="66"/>
      <c r="O76" s="30"/>
      <c r="P76" s="60"/>
      <c r="Q76" s="60"/>
      <c r="R76" s="60"/>
      <c r="S76" s="60"/>
      <c r="T76" s="22"/>
      <c r="U76" s="28"/>
      <c r="V76" s="28"/>
      <c r="W76" s="22"/>
      <c r="X76" s="22"/>
      <c r="Y76" s="22"/>
      <c r="Z76" s="22"/>
      <c r="AA76" s="22"/>
      <c r="AB76" s="28"/>
      <c r="AC76" s="22"/>
      <c r="AD76" s="22"/>
      <c r="AE76" s="28"/>
      <c r="AF76" s="22"/>
      <c r="AG76" s="22"/>
      <c r="AH76" s="53"/>
      <c r="AI76" s="53"/>
      <c r="AJ76" s="56"/>
    </row>
    <row r="77" spans="2:36" ht="38.25" x14ac:dyDescent="0.25">
      <c r="B77" s="46" t="s">
        <v>113</v>
      </c>
      <c r="C77" s="21" t="s">
        <v>114</v>
      </c>
      <c r="D77" s="21" t="s">
        <v>42</v>
      </c>
      <c r="E77" s="21" t="s">
        <v>43</v>
      </c>
      <c r="F77" s="21" t="s">
        <v>115</v>
      </c>
      <c r="G77" s="21" t="s">
        <v>45</v>
      </c>
      <c r="H77" s="34" t="s">
        <v>46</v>
      </c>
      <c r="I77" s="34" t="s">
        <v>47</v>
      </c>
      <c r="J77" s="7" t="s">
        <v>48</v>
      </c>
      <c r="K77" s="7" t="s">
        <v>49</v>
      </c>
      <c r="L77" s="7" t="s">
        <v>50</v>
      </c>
      <c r="M77" s="14">
        <v>150.6</v>
      </c>
      <c r="N77" s="36" t="s">
        <v>51</v>
      </c>
      <c r="O77" s="31" t="s">
        <v>52</v>
      </c>
      <c r="P77" s="31" t="s">
        <v>53</v>
      </c>
      <c r="Q77" s="31" t="s">
        <v>54</v>
      </c>
      <c r="R77" s="31" t="s">
        <v>55</v>
      </c>
      <c r="S77" s="31" t="s">
        <v>56</v>
      </c>
      <c r="T77" s="33">
        <f>+U77</f>
        <v>2350542</v>
      </c>
      <c r="U77" s="27">
        <v>2350542</v>
      </c>
      <c r="V77" s="27">
        <f>+U77</f>
        <v>2350542</v>
      </c>
      <c r="W77" s="21" t="s">
        <v>57</v>
      </c>
      <c r="X77" s="21" t="s">
        <v>57</v>
      </c>
      <c r="Y77" s="21" t="s">
        <v>57</v>
      </c>
      <c r="Z77" s="21" t="s">
        <v>57</v>
      </c>
      <c r="AA77" s="21" t="s">
        <v>57</v>
      </c>
      <c r="AB77" s="27">
        <v>414802</v>
      </c>
      <c r="AC77" s="21" t="s">
        <v>58</v>
      </c>
      <c r="AD77" s="21"/>
      <c r="AE77" s="27">
        <f>U77</f>
        <v>2350542</v>
      </c>
      <c r="AF77" s="21"/>
      <c r="AG77" s="21"/>
      <c r="AH77" s="23" t="s">
        <v>116</v>
      </c>
      <c r="AI77" s="23" t="s">
        <v>117</v>
      </c>
      <c r="AJ77" s="25" t="s">
        <v>47</v>
      </c>
    </row>
    <row r="78" spans="2:36" ht="25.5" x14ac:dyDescent="0.25">
      <c r="B78" s="47"/>
      <c r="C78" s="39"/>
      <c r="D78" s="39"/>
      <c r="E78" s="39"/>
      <c r="F78" s="39"/>
      <c r="G78" s="39"/>
      <c r="H78" s="43"/>
      <c r="I78" s="43"/>
      <c r="J78" s="9" t="s">
        <v>61</v>
      </c>
      <c r="K78" s="9" t="s">
        <v>62</v>
      </c>
      <c r="L78" s="9" t="s">
        <v>63</v>
      </c>
      <c r="M78" s="10">
        <v>1506000</v>
      </c>
      <c r="N78" s="44"/>
      <c r="O78" s="42"/>
      <c r="P78" s="42"/>
      <c r="Q78" s="42"/>
      <c r="R78" s="42"/>
      <c r="S78" s="42"/>
      <c r="T78" s="42"/>
      <c r="U78" s="40"/>
      <c r="V78" s="40"/>
      <c r="W78" s="39"/>
      <c r="X78" s="39"/>
      <c r="Y78" s="39"/>
      <c r="Z78" s="39"/>
      <c r="AA78" s="39"/>
      <c r="AB78" s="40"/>
      <c r="AC78" s="39"/>
      <c r="AD78" s="39"/>
      <c r="AE78" s="40"/>
      <c r="AF78" s="39"/>
      <c r="AG78" s="39"/>
      <c r="AH78" s="41"/>
      <c r="AI78" s="41"/>
      <c r="AJ78" s="38"/>
    </row>
    <row r="79" spans="2:36" ht="26.25" thickBot="1" x14ac:dyDescent="0.3">
      <c r="B79" s="48"/>
      <c r="C79" s="22"/>
      <c r="D79" s="22"/>
      <c r="E79" s="22"/>
      <c r="F79" s="22"/>
      <c r="G79" s="22"/>
      <c r="H79" s="35"/>
      <c r="I79" s="35"/>
      <c r="J79" s="12" t="s">
        <v>64</v>
      </c>
      <c r="K79" s="12" t="s">
        <v>65</v>
      </c>
      <c r="L79" s="12" t="s">
        <v>66</v>
      </c>
      <c r="M79" s="13">
        <v>1</v>
      </c>
      <c r="N79" s="37"/>
      <c r="O79" s="32"/>
      <c r="P79" s="32"/>
      <c r="Q79" s="32"/>
      <c r="R79" s="32"/>
      <c r="S79" s="32"/>
      <c r="T79" s="32"/>
      <c r="U79" s="28"/>
      <c r="V79" s="28"/>
      <c r="W79" s="22"/>
      <c r="X79" s="22"/>
      <c r="Y79" s="22"/>
      <c r="Z79" s="22"/>
      <c r="AA79" s="22"/>
      <c r="AB79" s="28"/>
      <c r="AC79" s="22"/>
      <c r="AD79" s="22"/>
      <c r="AE79" s="28"/>
      <c r="AF79" s="22"/>
      <c r="AG79" s="22"/>
      <c r="AH79" s="24"/>
      <c r="AI79" s="24"/>
      <c r="AJ79" s="26"/>
    </row>
    <row r="80" spans="2:36" ht="25.5" x14ac:dyDescent="0.25">
      <c r="B80" s="46" t="s">
        <v>118</v>
      </c>
      <c r="C80" s="21" t="s">
        <v>119</v>
      </c>
      <c r="D80" s="21" t="s">
        <v>42</v>
      </c>
      <c r="E80" s="21" t="s">
        <v>43</v>
      </c>
      <c r="F80" s="21" t="s">
        <v>120</v>
      </c>
      <c r="G80" s="21" t="s">
        <v>45</v>
      </c>
      <c r="H80" s="34" t="s">
        <v>46</v>
      </c>
      <c r="I80" s="34" t="s">
        <v>47</v>
      </c>
      <c r="J80" s="7" t="s">
        <v>74</v>
      </c>
      <c r="K80" s="7" t="s">
        <v>75</v>
      </c>
      <c r="L80" s="7" t="s">
        <v>76</v>
      </c>
      <c r="M80" s="8">
        <v>3000</v>
      </c>
      <c r="N80" s="36" t="s">
        <v>51</v>
      </c>
      <c r="O80" s="21" t="s">
        <v>103</v>
      </c>
      <c r="P80" s="31" t="s">
        <v>53</v>
      </c>
      <c r="Q80" s="31" t="s">
        <v>54</v>
      </c>
      <c r="R80" s="31" t="s">
        <v>55</v>
      </c>
      <c r="S80" s="31" t="s">
        <v>56</v>
      </c>
      <c r="T80" s="33">
        <f>+U80</f>
        <v>3145000</v>
      </c>
      <c r="U80" s="27">
        <v>3145000</v>
      </c>
      <c r="V80" s="27">
        <f>+U80</f>
        <v>3145000</v>
      </c>
      <c r="W80" s="21" t="s">
        <v>57</v>
      </c>
      <c r="X80" s="21" t="s">
        <v>57</v>
      </c>
      <c r="Y80" s="21" t="s">
        <v>57</v>
      </c>
      <c r="Z80" s="21" t="s">
        <v>57</v>
      </c>
      <c r="AA80" s="21" t="s">
        <v>57</v>
      </c>
      <c r="AB80" s="27">
        <v>555000</v>
      </c>
      <c r="AC80" s="21" t="s">
        <v>58</v>
      </c>
      <c r="AD80" s="21"/>
      <c r="AE80" s="27">
        <f>U80</f>
        <v>3145000</v>
      </c>
      <c r="AF80" s="21"/>
      <c r="AG80" s="21"/>
      <c r="AH80" s="23" t="s">
        <v>121</v>
      </c>
      <c r="AI80" s="23" t="s">
        <v>122</v>
      </c>
      <c r="AJ80" s="25" t="s">
        <v>47</v>
      </c>
    </row>
    <row r="81" spans="2:36" ht="25.5" x14ac:dyDescent="0.25">
      <c r="B81" s="47"/>
      <c r="C81" s="39"/>
      <c r="D81" s="39"/>
      <c r="E81" s="39"/>
      <c r="F81" s="39"/>
      <c r="G81" s="39"/>
      <c r="H81" s="43"/>
      <c r="I81" s="43"/>
      <c r="J81" s="9" t="s">
        <v>77</v>
      </c>
      <c r="K81" s="9" t="s">
        <v>78</v>
      </c>
      <c r="L81" s="9" t="s">
        <v>79</v>
      </c>
      <c r="M81" s="10">
        <v>2</v>
      </c>
      <c r="N81" s="44"/>
      <c r="O81" s="39"/>
      <c r="P81" s="42"/>
      <c r="Q81" s="42"/>
      <c r="R81" s="42"/>
      <c r="S81" s="42"/>
      <c r="T81" s="42"/>
      <c r="U81" s="40"/>
      <c r="V81" s="40"/>
      <c r="W81" s="39"/>
      <c r="X81" s="39"/>
      <c r="Y81" s="39"/>
      <c r="Z81" s="39"/>
      <c r="AA81" s="39"/>
      <c r="AB81" s="40"/>
      <c r="AC81" s="39"/>
      <c r="AD81" s="39"/>
      <c r="AE81" s="40"/>
      <c r="AF81" s="39"/>
      <c r="AG81" s="39"/>
      <c r="AH81" s="41"/>
      <c r="AI81" s="41"/>
      <c r="AJ81" s="38"/>
    </row>
    <row r="82" spans="2:36" ht="26.25" thickBot="1" x14ac:dyDescent="0.3">
      <c r="B82" s="48"/>
      <c r="C82" s="22"/>
      <c r="D82" s="22"/>
      <c r="E82" s="22"/>
      <c r="F82" s="22"/>
      <c r="G82" s="22"/>
      <c r="H82" s="35"/>
      <c r="I82" s="35"/>
      <c r="J82" s="12" t="s">
        <v>64</v>
      </c>
      <c r="K82" s="12" t="s">
        <v>65</v>
      </c>
      <c r="L82" s="12" t="s">
        <v>66</v>
      </c>
      <c r="M82" s="13">
        <v>1</v>
      </c>
      <c r="N82" s="37"/>
      <c r="O82" s="22"/>
      <c r="P82" s="32"/>
      <c r="Q82" s="32"/>
      <c r="R82" s="32"/>
      <c r="S82" s="32"/>
      <c r="T82" s="32"/>
      <c r="U82" s="28"/>
      <c r="V82" s="28"/>
      <c r="W82" s="22"/>
      <c r="X82" s="22"/>
      <c r="Y82" s="22"/>
      <c r="Z82" s="22"/>
      <c r="AA82" s="22"/>
      <c r="AB82" s="28"/>
      <c r="AC82" s="22"/>
      <c r="AD82" s="22"/>
      <c r="AE82" s="28"/>
      <c r="AF82" s="22"/>
      <c r="AG82" s="22"/>
      <c r="AH82" s="24"/>
      <c r="AI82" s="24"/>
      <c r="AJ82" s="26"/>
    </row>
    <row r="83" spans="2:36" ht="38.25" x14ac:dyDescent="0.25">
      <c r="B83" s="61" t="s">
        <v>123</v>
      </c>
      <c r="C83" s="58" t="s">
        <v>124</v>
      </c>
      <c r="D83" s="58" t="s">
        <v>42</v>
      </c>
      <c r="E83" s="58" t="s">
        <v>43</v>
      </c>
      <c r="F83" s="21" t="s">
        <v>125</v>
      </c>
      <c r="G83" s="64" t="s">
        <v>45</v>
      </c>
      <c r="H83" s="21" t="s">
        <v>46</v>
      </c>
      <c r="I83" s="67" t="s">
        <v>47</v>
      </c>
      <c r="J83" s="7" t="s">
        <v>48</v>
      </c>
      <c r="K83" s="7" t="s">
        <v>49</v>
      </c>
      <c r="L83" s="7" t="s">
        <v>50</v>
      </c>
      <c r="M83" s="8">
        <v>2.2077</v>
      </c>
      <c r="N83" s="64" t="s">
        <v>51</v>
      </c>
      <c r="O83" s="29" t="s">
        <v>103</v>
      </c>
      <c r="P83" s="58" t="s">
        <v>53</v>
      </c>
      <c r="Q83" s="58" t="s">
        <v>54</v>
      </c>
      <c r="R83" s="58" t="s">
        <v>55</v>
      </c>
      <c r="S83" s="58" t="s">
        <v>56</v>
      </c>
      <c r="T83" s="27">
        <f>+U83+U86+U89</f>
        <v>4332348</v>
      </c>
      <c r="U83" s="27">
        <v>2140914</v>
      </c>
      <c r="V83" s="27">
        <f>+U83</f>
        <v>2140914</v>
      </c>
      <c r="W83" s="21" t="s">
        <v>57</v>
      </c>
      <c r="X83" s="21" t="s">
        <v>57</v>
      </c>
      <c r="Y83" s="21" t="s">
        <v>57</v>
      </c>
      <c r="Z83" s="21" t="s">
        <v>57</v>
      </c>
      <c r="AA83" s="21" t="s">
        <v>57</v>
      </c>
      <c r="AB83" s="27">
        <v>377809</v>
      </c>
      <c r="AC83" s="21" t="s">
        <v>58</v>
      </c>
      <c r="AD83" s="21"/>
      <c r="AE83" s="27">
        <f>U83</f>
        <v>2140914</v>
      </c>
      <c r="AF83" s="21"/>
      <c r="AG83" s="21"/>
      <c r="AH83" s="51" t="s">
        <v>126</v>
      </c>
      <c r="AI83" s="51" t="s">
        <v>127</v>
      </c>
      <c r="AJ83" s="54" t="s">
        <v>47</v>
      </c>
    </row>
    <row r="84" spans="2:36" ht="25.5" x14ac:dyDescent="0.25">
      <c r="B84" s="62"/>
      <c r="C84" s="59"/>
      <c r="D84" s="59"/>
      <c r="E84" s="59"/>
      <c r="F84" s="39"/>
      <c r="G84" s="65"/>
      <c r="H84" s="39"/>
      <c r="I84" s="68"/>
      <c r="J84" s="9" t="s">
        <v>61</v>
      </c>
      <c r="K84" s="9" t="s">
        <v>62</v>
      </c>
      <c r="L84" s="9" t="s">
        <v>63</v>
      </c>
      <c r="M84" s="10">
        <v>22077</v>
      </c>
      <c r="N84" s="65"/>
      <c r="O84" s="45"/>
      <c r="P84" s="59"/>
      <c r="Q84" s="59"/>
      <c r="R84" s="59"/>
      <c r="S84" s="59"/>
      <c r="T84" s="40"/>
      <c r="U84" s="40"/>
      <c r="V84" s="40"/>
      <c r="W84" s="39"/>
      <c r="X84" s="39"/>
      <c r="Y84" s="39"/>
      <c r="Z84" s="39"/>
      <c r="AA84" s="39"/>
      <c r="AB84" s="40"/>
      <c r="AC84" s="39"/>
      <c r="AD84" s="39"/>
      <c r="AE84" s="40"/>
      <c r="AF84" s="39"/>
      <c r="AG84" s="39"/>
      <c r="AH84" s="52"/>
      <c r="AI84" s="52"/>
      <c r="AJ84" s="55"/>
    </row>
    <row r="85" spans="2:36" ht="25.5" x14ac:dyDescent="0.25">
      <c r="B85" s="62"/>
      <c r="C85" s="59"/>
      <c r="D85" s="59"/>
      <c r="E85" s="59"/>
      <c r="F85" s="70"/>
      <c r="G85" s="65"/>
      <c r="H85" s="39"/>
      <c r="I85" s="68"/>
      <c r="J85" s="9" t="s">
        <v>64</v>
      </c>
      <c r="K85" s="11" t="s">
        <v>65</v>
      </c>
      <c r="L85" s="11" t="s">
        <v>66</v>
      </c>
      <c r="M85" s="10">
        <v>1</v>
      </c>
      <c r="N85" s="65"/>
      <c r="O85" s="45"/>
      <c r="P85" s="59"/>
      <c r="Q85" s="59"/>
      <c r="R85" s="59"/>
      <c r="S85" s="59"/>
      <c r="T85" s="39"/>
      <c r="U85" s="71"/>
      <c r="V85" s="71"/>
      <c r="W85" s="70"/>
      <c r="X85" s="70"/>
      <c r="Y85" s="70"/>
      <c r="Z85" s="70"/>
      <c r="AA85" s="70"/>
      <c r="AB85" s="71"/>
      <c r="AC85" s="70"/>
      <c r="AD85" s="70"/>
      <c r="AE85" s="71"/>
      <c r="AF85" s="70"/>
      <c r="AG85" s="70"/>
      <c r="AH85" s="52"/>
      <c r="AI85" s="52"/>
      <c r="AJ85" s="55"/>
    </row>
    <row r="86" spans="2:36" ht="38.25" x14ac:dyDescent="0.25">
      <c r="B86" s="62"/>
      <c r="C86" s="59"/>
      <c r="D86" s="59"/>
      <c r="E86" s="59"/>
      <c r="F86" s="50" t="s">
        <v>128</v>
      </c>
      <c r="G86" s="65"/>
      <c r="H86" s="39"/>
      <c r="I86" s="68"/>
      <c r="J86" s="9" t="s">
        <v>48</v>
      </c>
      <c r="K86" s="9" t="s">
        <v>49</v>
      </c>
      <c r="L86" s="9" t="s">
        <v>50</v>
      </c>
      <c r="M86" s="10">
        <v>0.70630000000000004</v>
      </c>
      <c r="N86" s="65"/>
      <c r="O86" s="57" t="s">
        <v>103</v>
      </c>
      <c r="P86" s="59"/>
      <c r="Q86" s="59"/>
      <c r="R86" s="59"/>
      <c r="S86" s="59"/>
      <c r="T86" s="39"/>
      <c r="U86" s="49">
        <v>1353929</v>
      </c>
      <c r="V86" s="49">
        <f>+U86</f>
        <v>1353929</v>
      </c>
      <c r="W86" s="50" t="s">
        <v>57</v>
      </c>
      <c r="X86" s="50" t="s">
        <v>57</v>
      </c>
      <c r="Y86" s="50" t="s">
        <v>57</v>
      </c>
      <c r="Z86" s="50" t="s">
        <v>57</v>
      </c>
      <c r="AA86" s="50" t="s">
        <v>57</v>
      </c>
      <c r="AB86" s="49">
        <v>238929</v>
      </c>
      <c r="AC86" s="50" t="s">
        <v>58</v>
      </c>
      <c r="AD86" s="50"/>
      <c r="AE86" s="49">
        <f>U86</f>
        <v>1353929</v>
      </c>
      <c r="AF86" s="50"/>
      <c r="AG86" s="50"/>
      <c r="AH86" s="52"/>
      <c r="AI86" s="52"/>
      <c r="AJ86" s="55"/>
    </row>
    <row r="87" spans="2:36" ht="25.5" x14ac:dyDescent="0.25">
      <c r="B87" s="62"/>
      <c r="C87" s="59"/>
      <c r="D87" s="59"/>
      <c r="E87" s="59"/>
      <c r="F87" s="39"/>
      <c r="G87" s="65"/>
      <c r="H87" s="39"/>
      <c r="I87" s="68"/>
      <c r="J87" s="9" t="s">
        <v>61</v>
      </c>
      <c r="K87" s="9" t="s">
        <v>62</v>
      </c>
      <c r="L87" s="9" t="s">
        <v>63</v>
      </c>
      <c r="M87" s="10">
        <v>7063</v>
      </c>
      <c r="N87" s="65"/>
      <c r="O87" s="45"/>
      <c r="P87" s="59"/>
      <c r="Q87" s="59"/>
      <c r="R87" s="59"/>
      <c r="S87" s="59"/>
      <c r="T87" s="39"/>
      <c r="U87" s="40"/>
      <c r="V87" s="40"/>
      <c r="W87" s="39"/>
      <c r="X87" s="39"/>
      <c r="Y87" s="39"/>
      <c r="Z87" s="39"/>
      <c r="AA87" s="39"/>
      <c r="AB87" s="40"/>
      <c r="AC87" s="39"/>
      <c r="AD87" s="39"/>
      <c r="AE87" s="40"/>
      <c r="AF87" s="39"/>
      <c r="AG87" s="39"/>
      <c r="AH87" s="52"/>
      <c r="AI87" s="52"/>
      <c r="AJ87" s="55"/>
    </row>
    <row r="88" spans="2:36" ht="25.5" x14ac:dyDescent="0.25">
      <c r="B88" s="62"/>
      <c r="C88" s="59"/>
      <c r="D88" s="59"/>
      <c r="E88" s="59"/>
      <c r="F88" s="70"/>
      <c r="G88" s="65"/>
      <c r="H88" s="39"/>
      <c r="I88" s="68"/>
      <c r="J88" s="9" t="s">
        <v>64</v>
      </c>
      <c r="K88" s="11" t="s">
        <v>65</v>
      </c>
      <c r="L88" s="11" t="s">
        <v>66</v>
      </c>
      <c r="M88" s="10">
        <v>1</v>
      </c>
      <c r="N88" s="65"/>
      <c r="O88" s="45"/>
      <c r="P88" s="59"/>
      <c r="Q88" s="59"/>
      <c r="R88" s="59"/>
      <c r="S88" s="59"/>
      <c r="T88" s="39"/>
      <c r="U88" s="71"/>
      <c r="V88" s="71"/>
      <c r="W88" s="70"/>
      <c r="X88" s="70"/>
      <c r="Y88" s="70"/>
      <c r="Z88" s="70"/>
      <c r="AA88" s="70"/>
      <c r="AB88" s="71"/>
      <c r="AC88" s="70"/>
      <c r="AD88" s="70"/>
      <c r="AE88" s="71"/>
      <c r="AF88" s="70"/>
      <c r="AG88" s="70"/>
      <c r="AH88" s="52"/>
      <c r="AI88" s="52"/>
      <c r="AJ88" s="55"/>
    </row>
    <row r="89" spans="2:36" ht="38.25" x14ac:dyDescent="0.25">
      <c r="B89" s="62"/>
      <c r="C89" s="59"/>
      <c r="D89" s="59"/>
      <c r="E89" s="59"/>
      <c r="F89" s="50" t="s">
        <v>129</v>
      </c>
      <c r="G89" s="65"/>
      <c r="H89" s="39"/>
      <c r="I89" s="68"/>
      <c r="J89" s="9" t="s">
        <v>48</v>
      </c>
      <c r="K89" s="9" t="s">
        <v>49</v>
      </c>
      <c r="L89" s="9" t="s">
        <v>50</v>
      </c>
      <c r="M89" s="10">
        <v>3.3</v>
      </c>
      <c r="N89" s="65"/>
      <c r="O89" s="57" t="s">
        <v>71</v>
      </c>
      <c r="P89" s="59"/>
      <c r="Q89" s="59"/>
      <c r="R89" s="59"/>
      <c r="S89" s="59"/>
      <c r="T89" s="39"/>
      <c r="U89" s="49">
        <v>837505</v>
      </c>
      <c r="V89" s="49">
        <f>+U89</f>
        <v>837505</v>
      </c>
      <c r="W89" s="50" t="s">
        <v>57</v>
      </c>
      <c r="X89" s="50" t="s">
        <v>57</v>
      </c>
      <c r="Y89" s="50" t="s">
        <v>57</v>
      </c>
      <c r="Z89" s="50" t="s">
        <v>57</v>
      </c>
      <c r="AA89" s="50" t="s">
        <v>57</v>
      </c>
      <c r="AB89" s="49">
        <v>147795</v>
      </c>
      <c r="AC89" s="50" t="s">
        <v>58</v>
      </c>
      <c r="AD89" s="50"/>
      <c r="AE89" s="49">
        <f>U89</f>
        <v>837505</v>
      </c>
      <c r="AF89" s="50"/>
      <c r="AG89" s="50"/>
      <c r="AH89" s="52"/>
      <c r="AI89" s="52"/>
      <c r="AJ89" s="55"/>
    </row>
    <row r="90" spans="2:36" ht="25.5" x14ac:dyDescent="0.25">
      <c r="B90" s="62"/>
      <c r="C90" s="59"/>
      <c r="D90" s="59"/>
      <c r="E90" s="59"/>
      <c r="F90" s="39"/>
      <c r="G90" s="65"/>
      <c r="H90" s="39"/>
      <c r="I90" s="68"/>
      <c r="J90" s="9" t="s">
        <v>61</v>
      </c>
      <c r="K90" s="9" t="s">
        <v>62</v>
      </c>
      <c r="L90" s="9" t="s">
        <v>63</v>
      </c>
      <c r="M90" s="10">
        <v>7995</v>
      </c>
      <c r="N90" s="65"/>
      <c r="O90" s="45"/>
      <c r="P90" s="59"/>
      <c r="Q90" s="59"/>
      <c r="R90" s="59"/>
      <c r="S90" s="59"/>
      <c r="T90" s="39"/>
      <c r="U90" s="40"/>
      <c r="V90" s="40"/>
      <c r="W90" s="39"/>
      <c r="X90" s="39"/>
      <c r="Y90" s="39"/>
      <c r="Z90" s="39"/>
      <c r="AA90" s="39"/>
      <c r="AB90" s="40"/>
      <c r="AC90" s="39"/>
      <c r="AD90" s="39"/>
      <c r="AE90" s="40"/>
      <c r="AF90" s="39"/>
      <c r="AG90" s="39"/>
      <c r="AH90" s="52"/>
      <c r="AI90" s="52"/>
      <c r="AJ90" s="55"/>
    </row>
    <row r="91" spans="2:36" ht="25.5" x14ac:dyDescent="0.25">
      <c r="B91" s="62"/>
      <c r="C91" s="59"/>
      <c r="D91" s="59"/>
      <c r="E91" s="59"/>
      <c r="F91" s="39"/>
      <c r="G91" s="65"/>
      <c r="H91" s="39"/>
      <c r="I91" s="68"/>
      <c r="J91" s="9" t="s">
        <v>74</v>
      </c>
      <c r="K91" s="9" t="s">
        <v>75</v>
      </c>
      <c r="L91" s="9" t="s">
        <v>76</v>
      </c>
      <c r="M91" s="10">
        <v>4000</v>
      </c>
      <c r="N91" s="65"/>
      <c r="O91" s="45"/>
      <c r="P91" s="59"/>
      <c r="Q91" s="59"/>
      <c r="R91" s="59"/>
      <c r="S91" s="59"/>
      <c r="T91" s="39"/>
      <c r="U91" s="40"/>
      <c r="V91" s="40"/>
      <c r="W91" s="39"/>
      <c r="X91" s="39"/>
      <c r="Y91" s="39"/>
      <c r="Z91" s="39"/>
      <c r="AA91" s="39"/>
      <c r="AB91" s="40"/>
      <c r="AC91" s="39"/>
      <c r="AD91" s="39"/>
      <c r="AE91" s="40"/>
      <c r="AF91" s="39"/>
      <c r="AG91" s="39"/>
      <c r="AH91" s="52"/>
      <c r="AI91" s="52"/>
      <c r="AJ91" s="55"/>
    </row>
    <row r="92" spans="2:36" ht="25.5" x14ac:dyDescent="0.25">
      <c r="B92" s="62"/>
      <c r="C92" s="59"/>
      <c r="D92" s="59"/>
      <c r="E92" s="59"/>
      <c r="F92" s="39"/>
      <c r="G92" s="65"/>
      <c r="H92" s="39"/>
      <c r="I92" s="68"/>
      <c r="J92" s="9" t="s">
        <v>77</v>
      </c>
      <c r="K92" s="9" t="s">
        <v>78</v>
      </c>
      <c r="L92" s="9" t="s">
        <v>79</v>
      </c>
      <c r="M92" s="10">
        <v>0.3</v>
      </c>
      <c r="N92" s="65"/>
      <c r="O92" s="45"/>
      <c r="P92" s="59"/>
      <c r="Q92" s="59"/>
      <c r="R92" s="59"/>
      <c r="S92" s="59"/>
      <c r="T92" s="39"/>
      <c r="U92" s="40"/>
      <c r="V92" s="40"/>
      <c r="W92" s="39"/>
      <c r="X92" s="39"/>
      <c r="Y92" s="39"/>
      <c r="Z92" s="39"/>
      <c r="AA92" s="39"/>
      <c r="AB92" s="40"/>
      <c r="AC92" s="39"/>
      <c r="AD92" s="39"/>
      <c r="AE92" s="40"/>
      <c r="AF92" s="39"/>
      <c r="AG92" s="39"/>
      <c r="AH92" s="52"/>
      <c r="AI92" s="52"/>
      <c r="AJ92" s="55"/>
    </row>
    <row r="93" spans="2:36" ht="26.25" thickBot="1" x14ac:dyDescent="0.3">
      <c r="B93" s="63"/>
      <c r="C93" s="60"/>
      <c r="D93" s="60"/>
      <c r="E93" s="60"/>
      <c r="F93" s="22"/>
      <c r="G93" s="66"/>
      <c r="H93" s="22"/>
      <c r="I93" s="69"/>
      <c r="J93" s="12" t="s">
        <v>64</v>
      </c>
      <c r="K93" s="12" t="s">
        <v>65</v>
      </c>
      <c r="L93" s="12" t="s">
        <v>66</v>
      </c>
      <c r="M93" s="13">
        <v>1</v>
      </c>
      <c r="N93" s="66"/>
      <c r="O93" s="30"/>
      <c r="P93" s="60"/>
      <c r="Q93" s="60"/>
      <c r="R93" s="60"/>
      <c r="S93" s="60"/>
      <c r="T93" s="22"/>
      <c r="U93" s="28"/>
      <c r="V93" s="28"/>
      <c r="W93" s="22"/>
      <c r="X93" s="22"/>
      <c r="Y93" s="22"/>
      <c r="Z93" s="22"/>
      <c r="AA93" s="22"/>
      <c r="AB93" s="28"/>
      <c r="AC93" s="22"/>
      <c r="AD93" s="22"/>
      <c r="AE93" s="28"/>
      <c r="AF93" s="22"/>
      <c r="AG93" s="22"/>
      <c r="AH93" s="53"/>
      <c r="AI93" s="53"/>
      <c r="AJ93" s="56"/>
    </row>
    <row r="94" spans="2:36" ht="38.25" x14ac:dyDescent="0.25">
      <c r="B94" s="61" t="s">
        <v>130</v>
      </c>
      <c r="C94" s="58" t="s">
        <v>131</v>
      </c>
      <c r="D94" s="58" t="s">
        <v>42</v>
      </c>
      <c r="E94" s="58" t="s">
        <v>43</v>
      </c>
      <c r="F94" s="21" t="s">
        <v>132</v>
      </c>
      <c r="G94" s="64" t="s">
        <v>45</v>
      </c>
      <c r="H94" s="21" t="s">
        <v>46</v>
      </c>
      <c r="I94" s="67" t="s">
        <v>47</v>
      </c>
      <c r="J94" s="7" t="s">
        <v>48</v>
      </c>
      <c r="K94" s="7" t="s">
        <v>49</v>
      </c>
      <c r="L94" s="7" t="s">
        <v>50</v>
      </c>
      <c r="M94" s="8">
        <v>0.8</v>
      </c>
      <c r="N94" s="64" t="s">
        <v>51</v>
      </c>
      <c r="O94" s="29" t="s">
        <v>71</v>
      </c>
      <c r="P94" s="58" t="s">
        <v>53</v>
      </c>
      <c r="Q94" s="58" t="s">
        <v>54</v>
      </c>
      <c r="R94" s="58" t="s">
        <v>55</v>
      </c>
      <c r="S94" s="58" t="s">
        <v>56</v>
      </c>
      <c r="T94" s="27">
        <f>+U94+U99</f>
        <v>3817013</v>
      </c>
      <c r="U94" s="27">
        <v>962844</v>
      </c>
      <c r="V94" s="27">
        <f>+U94</f>
        <v>962844</v>
      </c>
      <c r="W94" s="21" t="s">
        <v>57</v>
      </c>
      <c r="X94" s="21" t="s">
        <v>57</v>
      </c>
      <c r="Y94" s="21" t="s">
        <v>57</v>
      </c>
      <c r="Z94" s="21" t="s">
        <v>57</v>
      </c>
      <c r="AA94" s="21" t="s">
        <v>57</v>
      </c>
      <c r="AB94" s="27">
        <v>169914</v>
      </c>
      <c r="AC94" s="21" t="s">
        <v>58</v>
      </c>
      <c r="AD94" s="21"/>
      <c r="AE94" s="27">
        <f>U94</f>
        <v>962844</v>
      </c>
      <c r="AF94" s="21"/>
      <c r="AG94" s="21"/>
      <c r="AH94" s="51" t="s">
        <v>133</v>
      </c>
      <c r="AI94" s="51" t="s">
        <v>134</v>
      </c>
      <c r="AJ94" s="54" t="s">
        <v>47</v>
      </c>
    </row>
    <row r="95" spans="2:36" ht="25.5" x14ac:dyDescent="0.25">
      <c r="B95" s="62"/>
      <c r="C95" s="59"/>
      <c r="D95" s="59"/>
      <c r="E95" s="59"/>
      <c r="F95" s="39"/>
      <c r="G95" s="65"/>
      <c r="H95" s="39"/>
      <c r="I95" s="68"/>
      <c r="J95" s="9" t="s">
        <v>61</v>
      </c>
      <c r="K95" s="9" t="s">
        <v>62</v>
      </c>
      <c r="L95" s="9" t="s">
        <v>63</v>
      </c>
      <c r="M95" s="10">
        <v>4000</v>
      </c>
      <c r="N95" s="65"/>
      <c r="O95" s="45"/>
      <c r="P95" s="59"/>
      <c r="Q95" s="59"/>
      <c r="R95" s="59"/>
      <c r="S95" s="59"/>
      <c r="T95" s="40"/>
      <c r="U95" s="40"/>
      <c r="V95" s="40"/>
      <c r="W95" s="39"/>
      <c r="X95" s="39"/>
      <c r="Y95" s="39"/>
      <c r="Z95" s="39"/>
      <c r="AA95" s="39"/>
      <c r="AB95" s="40"/>
      <c r="AC95" s="39"/>
      <c r="AD95" s="39"/>
      <c r="AE95" s="40"/>
      <c r="AF95" s="39"/>
      <c r="AG95" s="39"/>
      <c r="AH95" s="52"/>
      <c r="AI95" s="52"/>
      <c r="AJ95" s="55"/>
    </row>
    <row r="96" spans="2:36" ht="25.5" x14ac:dyDescent="0.25">
      <c r="B96" s="62"/>
      <c r="C96" s="59"/>
      <c r="D96" s="59"/>
      <c r="E96" s="59"/>
      <c r="F96" s="39"/>
      <c r="G96" s="65"/>
      <c r="H96" s="39"/>
      <c r="I96" s="68"/>
      <c r="J96" s="9" t="s">
        <v>74</v>
      </c>
      <c r="K96" s="9" t="s">
        <v>75</v>
      </c>
      <c r="L96" s="9" t="s">
        <v>76</v>
      </c>
      <c r="M96" s="10">
        <v>6000</v>
      </c>
      <c r="N96" s="65"/>
      <c r="O96" s="45"/>
      <c r="P96" s="59"/>
      <c r="Q96" s="59"/>
      <c r="R96" s="59"/>
      <c r="S96" s="59"/>
      <c r="T96" s="40"/>
      <c r="U96" s="40"/>
      <c r="V96" s="40"/>
      <c r="W96" s="39"/>
      <c r="X96" s="39"/>
      <c r="Y96" s="39"/>
      <c r="Z96" s="39"/>
      <c r="AA96" s="39"/>
      <c r="AB96" s="40"/>
      <c r="AC96" s="39"/>
      <c r="AD96" s="39"/>
      <c r="AE96" s="40"/>
      <c r="AF96" s="39"/>
      <c r="AG96" s="39"/>
      <c r="AH96" s="52"/>
      <c r="AI96" s="52"/>
      <c r="AJ96" s="55"/>
    </row>
    <row r="97" spans="2:36" ht="25.5" x14ac:dyDescent="0.25">
      <c r="B97" s="62"/>
      <c r="C97" s="59"/>
      <c r="D97" s="59"/>
      <c r="E97" s="59"/>
      <c r="F97" s="39"/>
      <c r="G97" s="65"/>
      <c r="H97" s="39"/>
      <c r="I97" s="68"/>
      <c r="J97" s="9" t="s">
        <v>77</v>
      </c>
      <c r="K97" s="9" t="s">
        <v>78</v>
      </c>
      <c r="L97" s="9" t="s">
        <v>79</v>
      </c>
      <c r="M97" s="10">
        <v>1.33</v>
      </c>
      <c r="N97" s="65"/>
      <c r="O97" s="45"/>
      <c r="P97" s="59"/>
      <c r="Q97" s="59"/>
      <c r="R97" s="59"/>
      <c r="S97" s="59"/>
      <c r="T97" s="40"/>
      <c r="U97" s="40"/>
      <c r="V97" s="40"/>
      <c r="W97" s="39"/>
      <c r="X97" s="39"/>
      <c r="Y97" s="39"/>
      <c r="Z97" s="39"/>
      <c r="AA97" s="39"/>
      <c r="AB97" s="40"/>
      <c r="AC97" s="39"/>
      <c r="AD97" s="39"/>
      <c r="AE97" s="40"/>
      <c r="AF97" s="39"/>
      <c r="AG97" s="39"/>
      <c r="AH97" s="52"/>
      <c r="AI97" s="52"/>
      <c r="AJ97" s="55"/>
    </row>
    <row r="98" spans="2:36" ht="25.5" x14ac:dyDescent="0.25">
      <c r="B98" s="62"/>
      <c r="C98" s="59"/>
      <c r="D98" s="59"/>
      <c r="E98" s="59"/>
      <c r="F98" s="70"/>
      <c r="G98" s="65"/>
      <c r="H98" s="39"/>
      <c r="I98" s="68"/>
      <c r="J98" s="9" t="s">
        <v>64</v>
      </c>
      <c r="K98" s="11" t="s">
        <v>65</v>
      </c>
      <c r="L98" s="11" t="s">
        <v>66</v>
      </c>
      <c r="M98" s="10">
        <v>1</v>
      </c>
      <c r="N98" s="65"/>
      <c r="O98" s="45"/>
      <c r="P98" s="59"/>
      <c r="Q98" s="59"/>
      <c r="R98" s="59"/>
      <c r="S98" s="59"/>
      <c r="T98" s="39"/>
      <c r="U98" s="71"/>
      <c r="V98" s="71"/>
      <c r="W98" s="70"/>
      <c r="X98" s="70"/>
      <c r="Y98" s="70"/>
      <c r="Z98" s="70"/>
      <c r="AA98" s="70"/>
      <c r="AB98" s="71"/>
      <c r="AC98" s="70"/>
      <c r="AD98" s="70"/>
      <c r="AE98" s="71"/>
      <c r="AF98" s="70"/>
      <c r="AG98" s="70"/>
      <c r="AH98" s="52"/>
      <c r="AI98" s="52"/>
      <c r="AJ98" s="55"/>
    </row>
    <row r="99" spans="2:36" ht="38.25" x14ac:dyDescent="0.25">
      <c r="B99" s="62"/>
      <c r="C99" s="59"/>
      <c r="D99" s="59"/>
      <c r="E99" s="59"/>
      <c r="F99" s="50" t="s">
        <v>135</v>
      </c>
      <c r="G99" s="65"/>
      <c r="H99" s="39"/>
      <c r="I99" s="68"/>
      <c r="J99" s="9" t="s">
        <v>48</v>
      </c>
      <c r="K99" s="9" t="s">
        <v>49</v>
      </c>
      <c r="L99" s="9" t="s">
        <v>50</v>
      </c>
      <c r="M99" s="10">
        <v>1</v>
      </c>
      <c r="N99" s="65"/>
      <c r="O99" s="57" t="s">
        <v>71</v>
      </c>
      <c r="P99" s="59"/>
      <c r="Q99" s="59"/>
      <c r="R99" s="59"/>
      <c r="S99" s="59"/>
      <c r="T99" s="39"/>
      <c r="U99" s="49">
        <v>2854169</v>
      </c>
      <c r="V99" s="49">
        <f>+U99</f>
        <v>2854169</v>
      </c>
      <c r="W99" s="50" t="s">
        <v>57</v>
      </c>
      <c r="X99" s="50" t="s">
        <v>57</v>
      </c>
      <c r="Y99" s="50" t="s">
        <v>57</v>
      </c>
      <c r="Z99" s="50" t="s">
        <v>57</v>
      </c>
      <c r="AA99" s="50" t="s">
        <v>57</v>
      </c>
      <c r="AB99" s="49">
        <v>503677</v>
      </c>
      <c r="AC99" s="50" t="s">
        <v>58</v>
      </c>
      <c r="AD99" s="50"/>
      <c r="AE99" s="49">
        <f>U99</f>
        <v>2854169</v>
      </c>
      <c r="AF99" s="50"/>
      <c r="AG99" s="50"/>
      <c r="AH99" s="52"/>
      <c r="AI99" s="52"/>
      <c r="AJ99" s="55"/>
    </row>
    <row r="100" spans="2:36" ht="25.5" x14ac:dyDescent="0.25">
      <c r="B100" s="62"/>
      <c r="C100" s="59"/>
      <c r="D100" s="59"/>
      <c r="E100" s="59"/>
      <c r="F100" s="39"/>
      <c r="G100" s="65"/>
      <c r="H100" s="39"/>
      <c r="I100" s="68"/>
      <c r="J100" s="9" t="s">
        <v>61</v>
      </c>
      <c r="K100" s="9" t="s">
        <v>62</v>
      </c>
      <c r="L100" s="9" t="s">
        <v>63</v>
      </c>
      <c r="M100" s="10">
        <v>5050</v>
      </c>
      <c r="N100" s="65"/>
      <c r="O100" s="45"/>
      <c r="P100" s="59"/>
      <c r="Q100" s="59"/>
      <c r="R100" s="59"/>
      <c r="S100" s="59"/>
      <c r="T100" s="39"/>
      <c r="U100" s="40"/>
      <c r="V100" s="40"/>
      <c r="W100" s="39"/>
      <c r="X100" s="39"/>
      <c r="Y100" s="39"/>
      <c r="Z100" s="39"/>
      <c r="AA100" s="39"/>
      <c r="AB100" s="40"/>
      <c r="AC100" s="39"/>
      <c r="AD100" s="39"/>
      <c r="AE100" s="40"/>
      <c r="AF100" s="39"/>
      <c r="AG100" s="39"/>
      <c r="AH100" s="52"/>
      <c r="AI100" s="52"/>
      <c r="AJ100" s="55"/>
    </row>
    <row r="101" spans="2:36" ht="26.25" thickBot="1" x14ac:dyDescent="0.3">
      <c r="B101" s="63"/>
      <c r="C101" s="60"/>
      <c r="D101" s="60"/>
      <c r="E101" s="60"/>
      <c r="F101" s="22"/>
      <c r="G101" s="66"/>
      <c r="H101" s="22"/>
      <c r="I101" s="69"/>
      <c r="J101" s="12" t="s">
        <v>64</v>
      </c>
      <c r="K101" s="12" t="s">
        <v>65</v>
      </c>
      <c r="L101" s="12" t="s">
        <v>66</v>
      </c>
      <c r="M101" s="13">
        <v>1</v>
      </c>
      <c r="N101" s="66"/>
      <c r="O101" s="30"/>
      <c r="P101" s="60"/>
      <c r="Q101" s="60"/>
      <c r="R101" s="60"/>
      <c r="S101" s="60"/>
      <c r="T101" s="22"/>
      <c r="U101" s="28"/>
      <c r="V101" s="28"/>
      <c r="W101" s="22"/>
      <c r="X101" s="22"/>
      <c r="Y101" s="22"/>
      <c r="Z101" s="22"/>
      <c r="AA101" s="22"/>
      <c r="AB101" s="28"/>
      <c r="AC101" s="22"/>
      <c r="AD101" s="22"/>
      <c r="AE101" s="28"/>
      <c r="AF101" s="22"/>
      <c r="AG101" s="22"/>
      <c r="AH101" s="53"/>
      <c r="AI101" s="53"/>
      <c r="AJ101" s="56"/>
    </row>
    <row r="102" spans="2:36" ht="38.25" x14ac:dyDescent="0.25">
      <c r="B102" s="46" t="s">
        <v>136</v>
      </c>
      <c r="C102" s="21" t="s">
        <v>137</v>
      </c>
      <c r="D102" s="21" t="s">
        <v>42</v>
      </c>
      <c r="E102" s="21" t="s">
        <v>43</v>
      </c>
      <c r="F102" s="21" t="s">
        <v>138</v>
      </c>
      <c r="G102" s="21" t="s">
        <v>45</v>
      </c>
      <c r="H102" s="34" t="s">
        <v>46</v>
      </c>
      <c r="I102" s="34" t="s">
        <v>47</v>
      </c>
      <c r="J102" s="7" t="s">
        <v>48</v>
      </c>
      <c r="K102" s="7" t="s">
        <v>49</v>
      </c>
      <c r="L102" s="7" t="s">
        <v>50</v>
      </c>
      <c r="M102" s="8">
        <v>7.4832999999999998</v>
      </c>
      <c r="N102" s="36" t="s">
        <v>51</v>
      </c>
      <c r="O102" s="21" t="s">
        <v>68</v>
      </c>
      <c r="P102" s="31" t="s">
        <v>53</v>
      </c>
      <c r="Q102" s="31" t="s">
        <v>54</v>
      </c>
      <c r="R102" s="31" t="s">
        <v>55</v>
      </c>
      <c r="S102" s="31" t="s">
        <v>56</v>
      </c>
      <c r="T102" s="33">
        <f>+U102</f>
        <v>567500</v>
      </c>
      <c r="U102" s="27">
        <v>567500</v>
      </c>
      <c r="V102" s="27">
        <f>+U102</f>
        <v>567500</v>
      </c>
      <c r="W102" s="21" t="s">
        <v>57</v>
      </c>
      <c r="X102" s="21" t="s">
        <v>57</v>
      </c>
      <c r="Y102" s="21" t="s">
        <v>57</v>
      </c>
      <c r="Z102" s="21" t="s">
        <v>57</v>
      </c>
      <c r="AA102" s="21" t="s">
        <v>57</v>
      </c>
      <c r="AB102" s="27">
        <v>100148</v>
      </c>
      <c r="AC102" s="21" t="s">
        <v>58</v>
      </c>
      <c r="AD102" s="21"/>
      <c r="AE102" s="27">
        <f>U102</f>
        <v>567500</v>
      </c>
      <c r="AF102" s="21"/>
      <c r="AG102" s="21"/>
      <c r="AH102" s="23" t="s">
        <v>59</v>
      </c>
      <c r="AI102" s="23" t="s">
        <v>87</v>
      </c>
      <c r="AJ102" s="25" t="s">
        <v>47</v>
      </c>
    </row>
    <row r="103" spans="2:36" ht="25.5" x14ac:dyDescent="0.25">
      <c r="B103" s="47"/>
      <c r="C103" s="39"/>
      <c r="D103" s="39"/>
      <c r="E103" s="39"/>
      <c r="F103" s="39"/>
      <c r="G103" s="39"/>
      <c r="H103" s="43"/>
      <c r="I103" s="43"/>
      <c r="J103" s="9" t="s">
        <v>61</v>
      </c>
      <c r="K103" s="9" t="s">
        <v>62</v>
      </c>
      <c r="L103" s="9" t="s">
        <v>63</v>
      </c>
      <c r="M103" s="10">
        <v>74833</v>
      </c>
      <c r="N103" s="44"/>
      <c r="O103" s="39"/>
      <c r="P103" s="42"/>
      <c r="Q103" s="42"/>
      <c r="R103" s="42"/>
      <c r="S103" s="42"/>
      <c r="T103" s="42"/>
      <c r="U103" s="40"/>
      <c r="V103" s="40"/>
      <c r="W103" s="39"/>
      <c r="X103" s="39"/>
      <c r="Y103" s="39"/>
      <c r="Z103" s="39"/>
      <c r="AA103" s="39"/>
      <c r="AB103" s="40"/>
      <c r="AC103" s="39"/>
      <c r="AD103" s="39"/>
      <c r="AE103" s="40"/>
      <c r="AF103" s="39"/>
      <c r="AG103" s="39"/>
      <c r="AH103" s="41"/>
      <c r="AI103" s="41"/>
      <c r="AJ103" s="38"/>
    </row>
    <row r="104" spans="2:36" ht="26.25" thickBot="1" x14ac:dyDescent="0.3">
      <c r="B104" s="48"/>
      <c r="C104" s="22"/>
      <c r="D104" s="22"/>
      <c r="E104" s="22"/>
      <c r="F104" s="22"/>
      <c r="G104" s="22"/>
      <c r="H104" s="35"/>
      <c r="I104" s="35"/>
      <c r="J104" s="12" t="s">
        <v>64</v>
      </c>
      <c r="K104" s="12" t="s">
        <v>65</v>
      </c>
      <c r="L104" s="12" t="s">
        <v>66</v>
      </c>
      <c r="M104" s="13">
        <v>1</v>
      </c>
      <c r="N104" s="37"/>
      <c r="O104" s="22"/>
      <c r="P104" s="32"/>
      <c r="Q104" s="32"/>
      <c r="R104" s="32"/>
      <c r="S104" s="32"/>
      <c r="T104" s="32"/>
      <c r="U104" s="28"/>
      <c r="V104" s="28"/>
      <c r="W104" s="22"/>
      <c r="X104" s="22"/>
      <c r="Y104" s="22"/>
      <c r="Z104" s="22"/>
      <c r="AA104" s="22"/>
      <c r="AB104" s="28"/>
      <c r="AC104" s="22"/>
      <c r="AD104" s="22"/>
      <c r="AE104" s="28"/>
      <c r="AF104" s="22"/>
      <c r="AG104" s="22"/>
      <c r="AH104" s="24"/>
      <c r="AI104" s="24"/>
      <c r="AJ104" s="26"/>
    </row>
    <row r="105" spans="2:36" ht="25.5" x14ac:dyDescent="0.25">
      <c r="B105" s="46" t="s">
        <v>139</v>
      </c>
      <c r="C105" s="58" t="s">
        <v>140</v>
      </c>
      <c r="D105" s="58" t="s">
        <v>42</v>
      </c>
      <c r="E105" s="58" t="s">
        <v>43</v>
      </c>
      <c r="F105" s="21" t="s">
        <v>141</v>
      </c>
      <c r="G105" s="64" t="s">
        <v>45</v>
      </c>
      <c r="H105" s="21" t="s">
        <v>46</v>
      </c>
      <c r="I105" s="67" t="s">
        <v>47</v>
      </c>
      <c r="J105" s="7" t="s">
        <v>83</v>
      </c>
      <c r="K105" s="7" t="s">
        <v>84</v>
      </c>
      <c r="L105" s="7" t="s">
        <v>85</v>
      </c>
      <c r="M105" s="15">
        <v>500</v>
      </c>
      <c r="N105" s="64" t="s">
        <v>51</v>
      </c>
      <c r="O105" s="29" t="s">
        <v>142</v>
      </c>
      <c r="P105" s="58" t="s">
        <v>53</v>
      </c>
      <c r="Q105" s="58" t="s">
        <v>54</v>
      </c>
      <c r="R105" s="58" t="s">
        <v>55</v>
      </c>
      <c r="S105" s="58" t="s">
        <v>56</v>
      </c>
      <c r="T105" s="27">
        <f>+U105+U107</f>
        <v>957965</v>
      </c>
      <c r="U105" s="27">
        <v>150000</v>
      </c>
      <c r="V105" s="27">
        <f>+U105</f>
        <v>150000</v>
      </c>
      <c r="W105" s="21" t="s">
        <v>57</v>
      </c>
      <c r="X105" s="21" t="s">
        <v>57</v>
      </c>
      <c r="Y105" s="21" t="s">
        <v>57</v>
      </c>
      <c r="Z105" s="21" t="s">
        <v>57</v>
      </c>
      <c r="AA105" s="21" t="s">
        <v>57</v>
      </c>
      <c r="AB105" s="27">
        <v>26471</v>
      </c>
      <c r="AC105" s="21" t="s">
        <v>58</v>
      </c>
      <c r="AD105" s="21"/>
      <c r="AE105" s="27">
        <f>U105</f>
        <v>150000</v>
      </c>
      <c r="AF105" s="21"/>
      <c r="AG105" s="21"/>
      <c r="AH105" s="51" t="s">
        <v>87</v>
      </c>
      <c r="AI105" s="51" t="s">
        <v>88</v>
      </c>
      <c r="AJ105" s="54" t="s">
        <v>47</v>
      </c>
    </row>
    <row r="106" spans="2:36" ht="25.5" x14ac:dyDescent="0.25">
      <c r="B106" s="47"/>
      <c r="C106" s="59"/>
      <c r="D106" s="59"/>
      <c r="E106" s="59"/>
      <c r="F106" s="39"/>
      <c r="G106" s="65"/>
      <c r="H106" s="39"/>
      <c r="I106" s="68"/>
      <c r="J106" s="9" t="s">
        <v>64</v>
      </c>
      <c r="K106" s="11" t="s">
        <v>65</v>
      </c>
      <c r="L106" s="11" t="s">
        <v>66</v>
      </c>
      <c r="M106" s="10">
        <v>1</v>
      </c>
      <c r="N106" s="65"/>
      <c r="O106" s="45"/>
      <c r="P106" s="59"/>
      <c r="Q106" s="59"/>
      <c r="R106" s="59"/>
      <c r="S106" s="59"/>
      <c r="T106" s="40"/>
      <c r="U106" s="40"/>
      <c r="V106" s="40"/>
      <c r="W106" s="39"/>
      <c r="X106" s="39"/>
      <c r="Y106" s="39"/>
      <c r="Z106" s="39"/>
      <c r="AA106" s="39"/>
      <c r="AB106" s="40"/>
      <c r="AC106" s="39"/>
      <c r="AD106" s="39"/>
      <c r="AE106" s="40"/>
      <c r="AF106" s="39"/>
      <c r="AG106" s="39"/>
      <c r="AH106" s="52"/>
      <c r="AI106" s="52"/>
      <c r="AJ106" s="55"/>
    </row>
    <row r="107" spans="2:36" ht="38.25" x14ac:dyDescent="0.25">
      <c r="B107" s="47"/>
      <c r="C107" s="59"/>
      <c r="D107" s="59"/>
      <c r="E107" s="59"/>
      <c r="F107" s="50" t="s">
        <v>143</v>
      </c>
      <c r="G107" s="65"/>
      <c r="H107" s="39"/>
      <c r="I107" s="68"/>
      <c r="J107" s="9" t="s">
        <v>48</v>
      </c>
      <c r="K107" s="9" t="s">
        <v>49</v>
      </c>
      <c r="L107" s="9" t="s">
        <v>50</v>
      </c>
      <c r="M107" s="10">
        <v>2.1612</v>
      </c>
      <c r="N107" s="65"/>
      <c r="O107" s="57" t="s">
        <v>68</v>
      </c>
      <c r="P107" s="59"/>
      <c r="Q107" s="59"/>
      <c r="R107" s="59"/>
      <c r="S107" s="59"/>
      <c r="T107" s="39"/>
      <c r="U107" s="49">
        <v>807965</v>
      </c>
      <c r="V107" s="49">
        <f>+U107</f>
        <v>807965</v>
      </c>
      <c r="W107" s="50" t="s">
        <v>57</v>
      </c>
      <c r="X107" s="50" t="s">
        <v>57</v>
      </c>
      <c r="Y107" s="50" t="s">
        <v>57</v>
      </c>
      <c r="Z107" s="50" t="s">
        <v>57</v>
      </c>
      <c r="AA107" s="50" t="s">
        <v>57</v>
      </c>
      <c r="AB107" s="49">
        <v>142583</v>
      </c>
      <c r="AC107" s="50" t="s">
        <v>58</v>
      </c>
      <c r="AD107" s="50"/>
      <c r="AE107" s="49">
        <f>U107</f>
        <v>807965</v>
      </c>
      <c r="AF107" s="50"/>
      <c r="AG107" s="50"/>
      <c r="AH107" s="52"/>
      <c r="AI107" s="52"/>
      <c r="AJ107" s="55"/>
    </row>
    <row r="108" spans="2:36" ht="25.5" x14ac:dyDescent="0.25">
      <c r="B108" s="47"/>
      <c r="C108" s="59"/>
      <c r="D108" s="59"/>
      <c r="E108" s="59"/>
      <c r="F108" s="39"/>
      <c r="G108" s="65"/>
      <c r="H108" s="39"/>
      <c r="I108" s="68"/>
      <c r="J108" s="9" t="s">
        <v>61</v>
      </c>
      <c r="K108" s="9" t="s">
        <v>62</v>
      </c>
      <c r="L108" s="9" t="s">
        <v>63</v>
      </c>
      <c r="M108" s="10">
        <v>21612</v>
      </c>
      <c r="N108" s="65"/>
      <c r="O108" s="45"/>
      <c r="P108" s="59"/>
      <c r="Q108" s="59"/>
      <c r="R108" s="59"/>
      <c r="S108" s="59"/>
      <c r="T108" s="39"/>
      <c r="U108" s="40"/>
      <c r="V108" s="40"/>
      <c r="W108" s="39"/>
      <c r="X108" s="39"/>
      <c r="Y108" s="39"/>
      <c r="Z108" s="39"/>
      <c r="AA108" s="39"/>
      <c r="AB108" s="40"/>
      <c r="AC108" s="39"/>
      <c r="AD108" s="39"/>
      <c r="AE108" s="40"/>
      <c r="AF108" s="39"/>
      <c r="AG108" s="39"/>
      <c r="AH108" s="52"/>
      <c r="AI108" s="52"/>
      <c r="AJ108" s="55"/>
    </row>
    <row r="109" spans="2:36" ht="26.25" thickBot="1" x14ac:dyDescent="0.3">
      <c r="B109" s="48"/>
      <c r="C109" s="60"/>
      <c r="D109" s="60"/>
      <c r="E109" s="60"/>
      <c r="F109" s="22"/>
      <c r="G109" s="66"/>
      <c r="H109" s="22"/>
      <c r="I109" s="69"/>
      <c r="J109" s="12" t="s">
        <v>64</v>
      </c>
      <c r="K109" s="12" t="s">
        <v>65</v>
      </c>
      <c r="L109" s="12" t="s">
        <v>66</v>
      </c>
      <c r="M109" s="13">
        <v>1</v>
      </c>
      <c r="N109" s="66"/>
      <c r="O109" s="30"/>
      <c r="P109" s="60"/>
      <c r="Q109" s="60"/>
      <c r="R109" s="60"/>
      <c r="S109" s="60"/>
      <c r="T109" s="22"/>
      <c r="U109" s="28"/>
      <c r="V109" s="28"/>
      <c r="W109" s="22"/>
      <c r="X109" s="22"/>
      <c r="Y109" s="22"/>
      <c r="Z109" s="22"/>
      <c r="AA109" s="22"/>
      <c r="AB109" s="28"/>
      <c r="AC109" s="22"/>
      <c r="AD109" s="22"/>
      <c r="AE109" s="28"/>
      <c r="AF109" s="22"/>
      <c r="AG109" s="22"/>
      <c r="AH109" s="53"/>
      <c r="AI109" s="53"/>
      <c r="AJ109" s="56"/>
    </row>
    <row r="110" spans="2:36" ht="38.25" x14ac:dyDescent="0.25">
      <c r="B110" s="61" t="s">
        <v>144</v>
      </c>
      <c r="C110" s="58" t="s">
        <v>145</v>
      </c>
      <c r="D110" s="58" t="s">
        <v>42</v>
      </c>
      <c r="E110" s="58" t="s">
        <v>43</v>
      </c>
      <c r="F110" s="21" t="s">
        <v>146</v>
      </c>
      <c r="G110" s="64" t="s">
        <v>45</v>
      </c>
      <c r="H110" s="21" t="s">
        <v>46</v>
      </c>
      <c r="I110" s="67" t="s">
        <v>47</v>
      </c>
      <c r="J110" s="7" t="s">
        <v>48</v>
      </c>
      <c r="K110" s="7" t="s">
        <v>49</v>
      </c>
      <c r="L110" s="7" t="s">
        <v>50</v>
      </c>
      <c r="M110" s="8">
        <v>4.8499999999999996</v>
      </c>
      <c r="N110" s="64" t="s">
        <v>51</v>
      </c>
      <c r="O110" s="29" t="s">
        <v>103</v>
      </c>
      <c r="P110" s="58" t="s">
        <v>53</v>
      </c>
      <c r="Q110" s="58" t="s">
        <v>54</v>
      </c>
      <c r="R110" s="58" t="s">
        <v>55</v>
      </c>
      <c r="S110" s="58" t="s">
        <v>56</v>
      </c>
      <c r="T110" s="27">
        <f>+U110+U113</f>
        <v>935000</v>
      </c>
      <c r="U110" s="27">
        <v>612000</v>
      </c>
      <c r="V110" s="27">
        <f>+U110</f>
        <v>612000</v>
      </c>
      <c r="W110" s="21" t="s">
        <v>57</v>
      </c>
      <c r="X110" s="21" t="s">
        <v>57</v>
      </c>
      <c r="Y110" s="21" t="s">
        <v>57</v>
      </c>
      <c r="Z110" s="21" t="s">
        <v>57</v>
      </c>
      <c r="AA110" s="21" t="s">
        <v>57</v>
      </c>
      <c r="AB110" s="27">
        <v>108000</v>
      </c>
      <c r="AC110" s="21" t="s">
        <v>58</v>
      </c>
      <c r="AD110" s="21"/>
      <c r="AE110" s="27">
        <f>U110</f>
        <v>612000</v>
      </c>
      <c r="AF110" s="21"/>
      <c r="AG110" s="21"/>
      <c r="AH110" s="51" t="s">
        <v>107</v>
      </c>
      <c r="AI110" s="51" t="s">
        <v>108</v>
      </c>
      <c r="AJ110" s="54" t="s">
        <v>47</v>
      </c>
    </row>
    <row r="111" spans="2:36" ht="25.5" x14ac:dyDescent="0.25">
      <c r="B111" s="62"/>
      <c r="C111" s="59"/>
      <c r="D111" s="59"/>
      <c r="E111" s="59"/>
      <c r="F111" s="39"/>
      <c r="G111" s="65"/>
      <c r="H111" s="39"/>
      <c r="I111" s="68"/>
      <c r="J111" s="9" t="s">
        <v>61</v>
      </c>
      <c r="K111" s="9" t="s">
        <v>62</v>
      </c>
      <c r="L111" s="9" t="s">
        <v>63</v>
      </c>
      <c r="M111" s="10">
        <v>48557</v>
      </c>
      <c r="N111" s="65"/>
      <c r="O111" s="45"/>
      <c r="P111" s="59"/>
      <c r="Q111" s="59"/>
      <c r="R111" s="59"/>
      <c r="S111" s="59"/>
      <c r="T111" s="40"/>
      <c r="U111" s="40"/>
      <c r="V111" s="40"/>
      <c r="W111" s="39"/>
      <c r="X111" s="39"/>
      <c r="Y111" s="39"/>
      <c r="Z111" s="39"/>
      <c r="AA111" s="39"/>
      <c r="AB111" s="40"/>
      <c r="AC111" s="39"/>
      <c r="AD111" s="39"/>
      <c r="AE111" s="40"/>
      <c r="AF111" s="39"/>
      <c r="AG111" s="39"/>
      <c r="AH111" s="52"/>
      <c r="AI111" s="52"/>
      <c r="AJ111" s="55"/>
    </row>
    <row r="112" spans="2:36" ht="25.5" x14ac:dyDescent="0.25">
      <c r="B112" s="62"/>
      <c r="C112" s="59"/>
      <c r="D112" s="59"/>
      <c r="E112" s="59"/>
      <c r="F112" s="39"/>
      <c r="G112" s="65"/>
      <c r="H112" s="39"/>
      <c r="I112" s="68"/>
      <c r="J112" s="9" t="s">
        <v>64</v>
      </c>
      <c r="K112" s="11" t="s">
        <v>65</v>
      </c>
      <c r="L112" s="11" t="s">
        <v>66</v>
      </c>
      <c r="M112" s="10">
        <v>1</v>
      </c>
      <c r="N112" s="65"/>
      <c r="O112" s="45"/>
      <c r="P112" s="59"/>
      <c r="Q112" s="59"/>
      <c r="R112" s="59"/>
      <c r="S112" s="59"/>
      <c r="T112" s="40"/>
      <c r="U112" s="40"/>
      <c r="V112" s="40"/>
      <c r="W112" s="39"/>
      <c r="X112" s="39"/>
      <c r="Y112" s="39"/>
      <c r="Z112" s="39"/>
      <c r="AA112" s="39"/>
      <c r="AB112" s="40"/>
      <c r="AC112" s="39"/>
      <c r="AD112" s="39"/>
      <c r="AE112" s="40"/>
      <c r="AF112" s="39"/>
      <c r="AG112" s="39"/>
      <c r="AH112" s="52"/>
      <c r="AI112" s="52"/>
      <c r="AJ112" s="55"/>
    </row>
    <row r="113" spans="2:36" ht="38.25" x14ac:dyDescent="0.25">
      <c r="B113" s="62"/>
      <c r="C113" s="59"/>
      <c r="D113" s="59"/>
      <c r="E113" s="59"/>
      <c r="F113" s="50" t="s">
        <v>147</v>
      </c>
      <c r="G113" s="65"/>
      <c r="H113" s="39"/>
      <c r="I113" s="68"/>
      <c r="J113" s="9" t="s">
        <v>48</v>
      </c>
      <c r="K113" s="9" t="s">
        <v>49</v>
      </c>
      <c r="L113" s="9" t="s">
        <v>50</v>
      </c>
      <c r="M113" s="10">
        <v>1.2589999999999999</v>
      </c>
      <c r="N113" s="65"/>
      <c r="O113" s="57" t="s">
        <v>103</v>
      </c>
      <c r="P113" s="59"/>
      <c r="Q113" s="59"/>
      <c r="R113" s="59"/>
      <c r="S113" s="59"/>
      <c r="T113" s="39"/>
      <c r="U113" s="49">
        <v>323000</v>
      </c>
      <c r="V113" s="49">
        <f>+U113</f>
        <v>323000</v>
      </c>
      <c r="W113" s="50" t="s">
        <v>57</v>
      </c>
      <c r="X113" s="50" t="s">
        <v>57</v>
      </c>
      <c r="Y113" s="50" t="s">
        <v>57</v>
      </c>
      <c r="Z113" s="50" t="s">
        <v>57</v>
      </c>
      <c r="AA113" s="50" t="s">
        <v>57</v>
      </c>
      <c r="AB113" s="49">
        <v>57000</v>
      </c>
      <c r="AC113" s="50" t="s">
        <v>58</v>
      </c>
      <c r="AD113" s="50"/>
      <c r="AE113" s="49">
        <f>U113</f>
        <v>323000</v>
      </c>
      <c r="AF113" s="50"/>
      <c r="AG113" s="50"/>
      <c r="AH113" s="52"/>
      <c r="AI113" s="52"/>
      <c r="AJ113" s="55"/>
    </row>
    <row r="114" spans="2:36" ht="25.5" x14ac:dyDescent="0.25">
      <c r="B114" s="62"/>
      <c r="C114" s="59"/>
      <c r="D114" s="59"/>
      <c r="E114" s="59"/>
      <c r="F114" s="39"/>
      <c r="G114" s="65"/>
      <c r="H114" s="39"/>
      <c r="I114" s="68"/>
      <c r="J114" s="9" t="s">
        <v>61</v>
      </c>
      <c r="K114" s="9" t="s">
        <v>62</v>
      </c>
      <c r="L114" s="9" t="s">
        <v>63</v>
      </c>
      <c r="M114" s="10">
        <v>12590</v>
      </c>
      <c r="N114" s="65"/>
      <c r="O114" s="45"/>
      <c r="P114" s="59"/>
      <c r="Q114" s="59"/>
      <c r="R114" s="59"/>
      <c r="S114" s="59"/>
      <c r="T114" s="39"/>
      <c r="U114" s="40"/>
      <c r="V114" s="40"/>
      <c r="W114" s="39"/>
      <c r="X114" s="39"/>
      <c r="Y114" s="39"/>
      <c r="Z114" s="39"/>
      <c r="AA114" s="39"/>
      <c r="AB114" s="40"/>
      <c r="AC114" s="39"/>
      <c r="AD114" s="39"/>
      <c r="AE114" s="40"/>
      <c r="AF114" s="39"/>
      <c r="AG114" s="39"/>
      <c r="AH114" s="52"/>
      <c r="AI114" s="52"/>
      <c r="AJ114" s="55"/>
    </row>
    <row r="115" spans="2:36" ht="26.25" thickBot="1" x14ac:dyDescent="0.3">
      <c r="B115" s="63"/>
      <c r="C115" s="60"/>
      <c r="D115" s="60"/>
      <c r="E115" s="60"/>
      <c r="F115" s="22"/>
      <c r="G115" s="66"/>
      <c r="H115" s="22"/>
      <c r="I115" s="69"/>
      <c r="J115" s="12" t="s">
        <v>64</v>
      </c>
      <c r="K115" s="12" t="s">
        <v>65</v>
      </c>
      <c r="L115" s="12" t="s">
        <v>66</v>
      </c>
      <c r="M115" s="13">
        <v>1</v>
      </c>
      <c r="N115" s="66"/>
      <c r="O115" s="30"/>
      <c r="P115" s="60"/>
      <c r="Q115" s="60"/>
      <c r="R115" s="60"/>
      <c r="S115" s="60"/>
      <c r="T115" s="22"/>
      <c r="U115" s="28"/>
      <c r="V115" s="28"/>
      <c r="W115" s="22"/>
      <c r="X115" s="22"/>
      <c r="Y115" s="22"/>
      <c r="Z115" s="22"/>
      <c r="AA115" s="22"/>
      <c r="AB115" s="28"/>
      <c r="AC115" s="22"/>
      <c r="AD115" s="22"/>
      <c r="AE115" s="28"/>
      <c r="AF115" s="22"/>
      <c r="AG115" s="22"/>
      <c r="AH115" s="53"/>
      <c r="AI115" s="53"/>
      <c r="AJ115" s="56"/>
    </row>
    <row r="116" spans="2:36" ht="45.75" customHeight="1" x14ac:dyDescent="0.25">
      <c r="B116" s="46" t="s">
        <v>148</v>
      </c>
      <c r="C116" s="21" t="s">
        <v>149</v>
      </c>
      <c r="D116" s="21" t="s">
        <v>42</v>
      </c>
      <c r="E116" s="21" t="s">
        <v>43</v>
      </c>
      <c r="F116" s="21" t="s">
        <v>150</v>
      </c>
      <c r="G116" s="21" t="s">
        <v>45</v>
      </c>
      <c r="H116" s="34" t="s">
        <v>46</v>
      </c>
      <c r="I116" s="34" t="s">
        <v>47</v>
      </c>
      <c r="J116" s="7" t="s">
        <v>83</v>
      </c>
      <c r="K116" s="7" t="s">
        <v>84</v>
      </c>
      <c r="L116" s="7" t="s">
        <v>85</v>
      </c>
      <c r="M116" s="8">
        <v>600</v>
      </c>
      <c r="N116" s="36" t="s">
        <v>51</v>
      </c>
      <c r="O116" s="21" t="s">
        <v>68</v>
      </c>
      <c r="P116" s="31" t="s">
        <v>53</v>
      </c>
      <c r="Q116" s="31" t="s">
        <v>54</v>
      </c>
      <c r="R116" s="31" t="s">
        <v>55</v>
      </c>
      <c r="S116" s="31" t="s">
        <v>56</v>
      </c>
      <c r="T116" s="33">
        <f>+U116</f>
        <v>1498968</v>
      </c>
      <c r="U116" s="27">
        <v>1498968</v>
      </c>
      <c r="V116" s="27">
        <f>+U116</f>
        <v>1498968</v>
      </c>
      <c r="W116" s="21" t="s">
        <v>57</v>
      </c>
      <c r="X116" s="21" t="s">
        <v>57</v>
      </c>
      <c r="Y116" s="21" t="s">
        <v>57</v>
      </c>
      <c r="Z116" s="21" t="s">
        <v>57</v>
      </c>
      <c r="AA116" s="21" t="s">
        <v>57</v>
      </c>
      <c r="AB116" s="27">
        <v>264524</v>
      </c>
      <c r="AC116" s="21" t="s">
        <v>58</v>
      </c>
      <c r="AD116" s="21"/>
      <c r="AE116" s="27">
        <f>U116</f>
        <v>1498968</v>
      </c>
      <c r="AF116" s="21"/>
      <c r="AG116" s="21"/>
      <c r="AH116" s="23" t="s">
        <v>116</v>
      </c>
      <c r="AI116" s="23" t="s">
        <v>117</v>
      </c>
      <c r="AJ116" s="25" t="s">
        <v>47</v>
      </c>
    </row>
    <row r="117" spans="2:36" ht="52.5" customHeight="1" thickBot="1" x14ac:dyDescent="0.3">
      <c r="B117" s="48"/>
      <c r="C117" s="22"/>
      <c r="D117" s="22"/>
      <c r="E117" s="22"/>
      <c r="F117" s="22"/>
      <c r="G117" s="22"/>
      <c r="H117" s="35"/>
      <c r="I117" s="35"/>
      <c r="J117" s="12" t="s">
        <v>64</v>
      </c>
      <c r="K117" s="12" t="s">
        <v>65</v>
      </c>
      <c r="L117" s="12" t="s">
        <v>66</v>
      </c>
      <c r="M117" s="13">
        <v>1</v>
      </c>
      <c r="N117" s="37"/>
      <c r="O117" s="22"/>
      <c r="P117" s="32"/>
      <c r="Q117" s="32"/>
      <c r="R117" s="32"/>
      <c r="S117" s="32"/>
      <c r="T117" s="32"/>
      <c r="U117" s="28"/>
      <c r="V117" s="28"/>
      <c r="W117" s="22"/>
      <c r="X117" s="22"/>
      <c r="Y117" s="22"/>
      <c r="Z117" s="22"/>
      <c r="AA117" s="22"/>
      <c r="AB117" s="28"/>
      <c r="AC117" s="22"/>
      <c r="AD117" s="22"/>
      <c r="AE117" s="28"/>
      <c r="AF117" s="22"/>
      <c r="AG117" s="22"/>
      <c r="AH117" s="24"/>
      <c r="AI117" s="24"/>
      <c r="AJ117" s="26"/>
    </row>
    <row r="118" spans="2:36" x14ac:dyDescent="0.25">
      <c r="T118" s="16"/>
      <c r="U118" s="16"/>
      <c r="V118" s="16"/>
      <c r="W118" s="16"/>
      <c r="X118" s="16"/>
      <c r="Y118" s="16"/>
      <c r="Z118" s="16"/>
      <c r="AA118" s="16"/>
      <c r="AB118" s="16"/>
    </row>
    <row r="120" spans="2:36" x14ac:dyDescent="0.25">
      <c r="J120" s="17"/>
    </row>
    <row r="121" spans="2:36" x14ac:dyDescent="0.25">
      <c r="K121" s="18"/>
      <c r="T121" s="16"/>
      <c r="U121" s="16"/>
      <c r="V121" s="16"/>
      <c r="W121" s="16"/>
      <c r="X121" s="16"/>
      <c r="Y121" s="16"/>
      <c r="Z121" s="16"/>
      <c r="AA121" s="16"/>
      <c r="AB121" s="16"/>
    </row>
    <row r="122" spans="2:36" x14ac:dyDescent="0.25">
      <c r="K122" s="18"/>
      <c r="M122" s="19"/>
    </row>
    <row r="123" spans="2:36" x14ac:dyDescent="0.25">
      <c r="K123" s="18"/>
    </row>
    <row r="124" spans="2:36" x14ac:dyDescent="0.25">
      <c r="K124" s="18"/>
      <c r="T124" s="16"/>
      <c r="U124" s="16"/>
      <c r="V124" s="16"/>
      <c r="W124" s="16"/>
      <c r="X124" s="16"/>
      <c r="Y124" s="16"/>
      <c r="Z124" s="16"/>
      <c r="AA124" s="16"/>
      <c r="AB124" s="16"/>
    </row>
    <row r="125" spans="2:36" x14ac:dyDescent="0.25">
      <c r="K125" s="18"/>
    </row>
    <row r="126" spans="2:36" x14ac:dyDescent="0.25">
      <c r="K126" s="18"/>
    </row>
    <row r="130" spans="11:28" x14ac:dyDescent="0.25">
      <c r="K130" s="18"/>
      <c r="M130" s="20"/>
    </row>
    <row r="131" spans="11:28" x14ac:dyDescent="0.25">
      <c r="K131" s="18"/>
    </row>
    <row r="132" spans="11:28" x14ac:dyDescent="0.25">
      <c r="K132" s="18"/>
    </row>
    <row r="133" spans="11:28" x14ac:dyDescent="0.25">
      <c r="K133" s="18"/>
    </row>
    <row r="134" spans="11:28" x14ac:dyDescent="0.25">
      <c r="T134" s="16"/>
      <c r="U134" s="16"/>
      <c r="V134" s="16"/>
      <c r="W134" s="16"/>
      <c r="X134" s="16"/>
      <c r="Y134" s="16"/>
      <c r="Z134" s="16"/>
      <c r="AB134" s="16"/>
    </row>
    <row r="136" spans="11:28" x14ac:dyDescent="0.25">
      <c r="K136" s="18"/>
    </row>
    <row r="137" spans="11:28" x14ac:dyDescent="0.25">
      <c r="K137" s="18"/>
    </row>
    <row r="140" spans="11:28" x14ac:dyDescent="0.25">
      <c r="K140" s="18"/>
      <c r="T140" s="16"/>
      <c r="U140" s="16"/>
      <c r="V140" s="16"/>
      <c r="W140" s="16"/>
      <c r="X140" s="16"/>
      <c r="Y140" s="16"/>
      <c r="Z140" s="16"/>
      <c r="AA140" s="16"/>
      <c r="AB140" s="16"/>
    </row>
    <row r="141" spans="11:28" x14ac:dyDescent="0.25">
      <c r="K141" s="18"/>
    </row>
    <row r="142" spans="11:28" x14ac:dyDescent="0.25">
      <c r="K142" s="18"/>
    </row>
    <row r="143" spans="11:28" x14ac:dyDescent="0.25">
      <c r="T143" s="16"/>
      <c r="U143" s="16"/>
      <c r="V143" s="16"/>
      <c r="W143" s="16"/>
      <c r="X143" s="16"/>
      <c r="Y143" s="16"/>
      <c r="Z143" s="16"/>
      <c r="AA143" s="16"/>
      <c r="AB143" s="16"/>
    </row>
    <row r="144" spans="11:28" x14ac:dyDescent="0.25">
      <c r="K144" s="18"/>
    </row>
    <row r="145" spans="11:11" x14ac:dyDescent="0.25">
      <c r="K145" s="18"/>
    </row>
    <row r="146" spans="11:11" x14ac:dyDescent="0.25">
      <c r="K146" s="18"/>
    </row>
  </sheetData>
  <autoFilter ref="B8:AJ101" xr:uid="{E0335641-86E3-4601-8931-80FB16655894}"/>
  <mergeCells count="729">
    <mergeCell ref="AJ116:AJ117"/>
    <mergeCell ref="AD116:AD117"/>
    <mergeCell ref="AE116:AE117"/>
    <mergeCell ref="AF116:AF117"/>
    <mergeCell ref="AG116:AG117"/>
    <mergeCell ref="AH116:AH117"/>
    <mergeCell ref="AI116:AI117"/>
    <mergeCell ref="X116:X117"/>
    <mergeCell ref="Y116:Y117"/>
    <mergeCell ref="Z116:Z117"/>
    <mergeCell ref="AA116:AA117"/>
    <mergeCell ref="AB116:AB117"/>
    <mergeCell ref="AC116:AC117"/>
    <mergeCell ref="R116:R117"/>
    <mergeCell ref="S116:S117"/>
    <mergeCell ref="T116:T117"/>
    <mergeCell ref="U116:U117"/>
    <mergeCell ref="V116:V117"/>
    <mergeCell ref="W116:W117"/>
    <mergeCell ref="H116:H117"/>
    <mergeCell ref="I116:I117"/>
    <mergeCell ref="N116:N117"/>
    <mergeCell ref="O116:O117"/>
    <mergeCell ref="P116:P117"/>
    <mergeCell ref="Q116:Q117"/>
    <mergeCell ref="B116:B117"/>
    <mergeCell ref="C116:C117"/>
    <mergeCell ref="D116:D117"/>
    <mergeCell ref="E116:E117"/>
    <mergeCell ref="F116:F117"/>
    <mergeCell ref="G116:G117"/>
    <mergeCell ref="Y113:Y115"/>
    <mergeCell ref="Z113:Z115"/>
    <mergeCell ref="AA113:AA115"/>
    <mergeCell ref="AB113:AB115"/>
    <mergeCell ref="AC113:AC115"/>
    <mergeCell ref="AD113:AD115"/>
    <mergeCell ref="F113:F115"/>
    <mergeCell ref="O113:O115"/>
    <mergeCell ref="U113:U115"/>
    <mergeCell ref="V113:V115"/>
    <mergeCell ref="W113:W115"/>
    <mergeCell ref="X113:X115"/>
    <mergeCell ref="AE110:AE112"/>
    <mergeCell ref="AF110:AF112"/>
    <mergeCell ref="AG110:AG112"/>
    <mergeCell ref="AH110:AH115"/>
    <mergeCell ref="AI110:AI115"/>
    <mergeCell ref="AJ110:AJ115"/>
    <mergeCell ref="AE113:AE115"/>
    <mergeCell ref="AF113:AF115"/>
    <mergeCell ref="AG113:AG115"/>
    <mergeCell ref="Y110:Y112"/>
    <mergeCell ref="Z110:Z112"/>
    <mergeCell ref="AA110:AA112"/>
    <mergeCell ref="AB110:AB112"/>
    <mergeCell ref="AC110:AC112"/>
    <mergeCell ref="AD110:AD112"/>
    <mergeCell ref="S110:S115"/>
    <mergeCell ref="T110:T115"/>
    <mergeCell ref="U110:U112"/>
    <mergeCell ref="V110:V112"/>
    <mergeCell ref="W110:W112"/>
    <mergeCell ref="X110:X112"/>
    <mergeCell ref="I110:I115"/>
    <mergeCell ref="N110:N115"/>
    <mergeCell ref="O110:O112"/>
    <mergeCell ref="P110:P115"/>
    <mergeCell ref="Q110:Q115"/>
    <mergeCell ref="R110:R115"/>
    <mergeCell ref="AE107:AE109"/>
    <mergeCell ref="AF107:AF109"/>
    <mergeCell ref="AG107:AG109"/>
    <mergeCell ref="B110:B115"/>
    <mergeCell ref="C110:C115"/>
    <mergeCell ref="D110:D115"/>
    <mergeCell ref="E110:E115"/>
    <mergeCell ref="F110:F112"/>
    <mergeCell ref="G110:G115"/>
    <mergeCell ref="H110:H115"/>
    <mergeCell ref="Y107:Y109"/>
    <mergeCell ref="Z107:Z109"/>
    <mergeCell ref="AA107:AA109"/>
    <mergeCell ref="AB107:AB109"/>
    <mergeCell ref="AC107:AC109"/>
    <mergeCell ref="AD107:AD109"/>
    <mergeCell ref="AG105:AG106"/>
    <mergeCell ref="AH105:AH109"/>
    <mergeCell ref="AI105:AI109"/>
    <mergeCell ref="AJ105:AJ109"/>
    <mergeCell ref="F107:F109"/>
    <mergeCell ref="O107:O109"/>
    <mergeCell ref="U107:U109"/>
    <mergeCell ref="V107:V109"/>
    <mergeCell ref="W107:W109"/>
    <mergeCell ref="X107:X109"/>
    <mergeCell ref="AA105:AA106"/>
    <mergeCell ref="AB105:AB106"/>
    <mergeCell ref="AC105:AC106"/>
    <mergeCell ref="AD105:AD106"/>
    <mergeCell ref="AE105:AE106"/>
    <mergeCell ref="AF105:AF106"/>
    <mergeCell ref="U105:U106"/>
    <mergeCell ref="V105:V106"/>
    <mergeCell ref="W105:W106"/>
    <mergeCell ref="X105:X106"/>
    <mergeCell ref="Y105:Y106"/>
    <mergeCell ref="Z105:Z106"/>
    <mergeCell ref="O105:O106"/>
    <mergeCell ref="P105:P109"/>
    <mergeCell ref="Q105:Q109"/>
    <mergeCell ref="R105:R109"/>
    <mergeCell ref="S105:S109"/>
    <mergeCell ref="T105:T109"/>
    <mergeCell ref="AJ102:AJ104"/>
    <mergeCell ref="B105:B109"/>
    <mergeCell ref="C105:C109"/>
    <mergeCell ref="D105:D109"/>
    <mergeCell ref="E105:E109"/>
    <mergeCell ref="F105:F106"/>
    <mergeCell ref="G105:G109"/>
    <mergeCell ref="H105:H109"/>
    <mergeCell ref="I105:I109"/>
    <mergeCell ref="N105:N109"/>
    <mergeCell ref="AD102:AD104"/>
    <mergeCell ref="AE102:AE104"/>
    <mergeCell ref="AF102:AF104"/>
    <mergeCell ref="AG102:AG104"/>
    <mergeCell ref="AH102:AH104"/>
    <mergeCell ref="AI102:AI104"/>
    <mergeCell ref="X102:X104"/>
    <mergeCell ref="Y102:Y104"/>
    <mergeCell ref="Z102:Z104"/>
    <mergeCell ref="AA102:AA104"/>
    <mergeCell ref="AB102:AB104"/>
    <mergeCell ref="AC102:AC104"/>
    <mergeCell ref="R102:R104"/>
    <mergeCell ref="S102:S104"/>
    <mergeCell ref="T102:T104"/>
    <mergeCell ref="U102:U104"/>
    <mergeCell ref="V102:V104"/>
    <mergeCell ref="W102:W104"/>
    <mergeCell ref="H102:H104"/>
    <mergeCell ref="I102:I104"/>
    <mergeCell ref="N102:N104"/>
    <mergeCell ref="O102:O104"/>
    <mergeCell ref="P102:P104"/>
    <mergeCell ref="Q102:Q104"/>
    <mergeCell ref="B102:B104"/>
    <mergeCell ref="C102:C104"/>
    <mergeCell ref="D102:D104"/>
    <mergeCell ref="E102:E104"/>
    <mergeCell ref="F102:F104"/>
    <mergeCell ref="G102:G104"/>
    <mergeCell ref="AB99:AB101"/>
    <mergeCell ref="AC99:AC101"/>
    <mergeCell ref="AD99:AD101"/>
    <mergeCell ref="AE99:AE101"/>
    <mergeCell ref="AF99:AF101"/>
    <mergeCell ref="AG99:AG101"/>
    <mergeCell ref="AJ94:AJ101"/>
    <mergeCell ref="F99:F101"/>
    <mergeCell ref="O99:O101"/>
    <mergeCell ref="U99:U101"/>
    <mergeCell ref="V99:V101"/>
    <mergeCell ref="W99:W101"/>
    <mergeCell ref="X99:X101"/>
    <mergeCell ref="Y99:Y101"/>
    <mergeCell ref="Z99:Z101"/>
    <mergeCell ref="AA99:AA101"/>
    <mergeCell ref="AD94:AD98"/>
    <mergeCell ref="AE94:AE98"/>
    <mergeCell ref="AF94:AF98"/>
    <mergeCell ref="AG94:AG98"/>
    <mergeCell ref="AH94:AH101"/>
    <mergeCell ref="AI94:AI101"/>
    <mergeCell ref="X94:X98"/>
    <mergeCell ref="Y94:Y98"/>
    <mergeCell ref="Z94:Z98"/>
    <mergeCell ref="AA94:AA98"/>
    <mergeCell ref="AB94:AB98"/>
    <mergeCell ref="AC94:AC98"/>
    <mergeCell ref="R94:R101"/>
    <mergeCell ref="S94:S101"/>
    <mergeCell ref="T94:T101"/>
    <mergeCell ref="U94:U98"/>
    <mergeCell ref="V94:V98"/>
    <mergeCell ref="W94:W98"/>
    <mergeCell ref="H94:H101"/>
    <mergeCell ref="I94:I101"/>
    <mergeCell ref="N94:N101"/>
    <mergeCell ref="O94:O98"/>
    <mergeCell ref="P94:P101"/>
    <mergeCell ref="Q94:Q101"/>
    <mergeCell ref="B94:B101"/>
    <mergeCell ref="C94:C101"/>
    <mergeCell ref="D94:D101"/>
    <mergeCell ref="E94:E101"/>
    <mergeCell ref="F94:F98"/>
    <mergeCell ref="G94:G101"/>
    <mergeCell ref="Y89:Y93"/>
    <mergeCell ref="Z89:Z93"/>
    <mergeCell ref="AA89:AA93"/>
    <mergeCell ref="AB89:AB93"/>
    <mergeCell ref="AC89:AC93"/>
    <mergeCell ref="AD89:AD93"/>
    <mergeCell ref="F89:F93"/>
    <mergeCell ref="O89:O93"/>
    <mergeCell ref="U89:U93"/>
    <mergeCell ref="V89:V93"/>
    <mergeCell ref="W89:W93"/>
    <mergeCell ref="X89:X93"/>
    <mergeCell ref="AB86:AB88"/>
    <mergeCell ref="AC86:AC88"/>
    <mergeCell ref="AD86:AD88"/>
    <mergeCell ref="AE86:AE88"/>
    <mergeCell ref="AF86:AF88"/>
    <mergeCell ref="AG86:AG88"/>
    <mergeCell ref="AJ83:AJ93"/>
    <mergeCell ref="F86:F88"/>
    <mergeCell ref="O86:O88"/>
    <mergeCell ref="U86:U88"/>
    <mergeCell ref="V86:V88"/>
    <mergeCell ref="W86:W88"/>
    <mergeCell ref="X86:X88"/>
    <mergeCell ref="Y86:Y88"/>
    <mergeCell ref="Z86:Z88"/>
    <mergeCell ref="AA86:AA88"/>
    <mergeCell ref="AD83:AD85"/>
    <mergeCell ref="AE83:AE85"/>
    <mergeCell ref="AF83:AF85"/>
    <mergeCell ref="AG83:AG85"/>
    <mergeCell ref="AH83:AH93"/>
    <mergeCell ref="AI83:AI93"/>
    <mergeCell ref="AE89:AE93"/>
    <mergeCell ref="AF89:AF93"/>
    <mergeCell ref="AG89:AG93"/>
    <mergeCell ref="X83:X85"/>
    <mergeCell ref="Y83:Y85"/>
    <mergeCell ref="Z83:Z85"/>
    <mergeCell ref="AA83:AA85"/>
    <mergeCell ref="AB83:AB85"/>
    <mergeCell ref="AC83:AC85"/>
    <mergeCell ref="R83:R93"/>
    <mergeCell ref="S83:S93"/>
    <mergeCell ref="T83:T93"/>
    <mergeCell ref="U83:U85"/>
    <mergeCell ref="V83:V85"/>
    <mergeCell ref="W83:W85"/>
    <mergeCell ref="H83:H93"/>
    <mergeCell ref="I83:I93"/>
    <mergeCell ref="N83:N93"/>
    <mergeCell ref="O83:O85"/>
    <mergeCell ref="P83:P93"/>
    <mergeCell ref="Q83:Q93"/>
    <mergeCell ref="AG80:AG82"/>
    <mergeCell ref="AH80:AH82"/>
    <mergeCell ref="AI80:AI82"/>
    <mergeCell ref="AJ80:AJ82"/>
    <mergeCell ref="B83:B93"/>
    <mergeCell ref="C83:C93"/>
    <mergeCell ref="D83:D93"/>
    <mergeCell ref="E83:E93"/>
    <mergeCell ref="F83:F85"/>
    <mergeCell ref="G83:G93"/>
    <mergeCell ref="AA80:AA82"/>
    <mergeCell ref="AB80:AB82"/>
    <mergeCell ref="AC80:AC82"/>
    <mergeCell ref="AD80:AD82"/>
    <mergeCell ref="AE80:AE82"/>
    <mergeCell ref="AF80:AF82"/>
    <mergeCell ref="U80:U82"/>
    <mergeCell ref="V80:V82"/>
    <mergeCell ref="W80:W82"/>
    <mergeCell ref="X80:X82"/>
    <mergeCell ref="Y80:Y82"/>
    <mergeCell ref="Z80:Z82"/>
    <mergeCell ref="O80:O82"/>
    <mergeCell ref="P80:P82"/>
    <mergeCell ref="Q80:Q82"/>
    <mergeCell ref="R80:R82"/>
    <mergeCell ref="S80:S82"/>
    <mergeCell ref="T80:T82"/>
    <mergeCell ref="AJ77:AJ79"/>
    <mergeCell ref="B80:B82"/>
    <mergeCell ref="C80:C82"/>
    <mergeCell ref="D80:D82"/>
    <mergeCell ref="E80:E82"/>
    <mergeCell ref="F80:F82"/>
    <mergeCell ref="G80:G82"/>
    <mergeCell ref="H80:H82"/>
    <mergeCell ref="I80:I82"/>
    <mergeCell ref="N80:N82"/>
    <mergeCell ref="AD77:AD79"/>
    <mergeCell ref="AE77:AE79"/>
    <mergeCell ref="AF77:AF79"/>
    <mergeCell ref="AG77:AG79"/>
    <mergeCell ref="AH77:AH79"/>
    <mergeCell ref="AI77:AI79"/>
    <mergeCell ref="X77:X79"/>
    <mergeCell ref="Y77:Y79"/>
    <mergeCell ref="Z77:Z79"/>
    <mergeCell ref="AA77:AA79"/>
    <mergeCell ref="AB77:AB79"/>
    <mergeCell ref="AC77:AC79"/>
    <mergeCell ref="R77:R79"/>
    <mergeCell ref="S77:S79"/>
    <mergeCell ref="T77:T79"/>
    <mergeCell ref="U77:U79"/>
    <mergeCell ref="V77:V79"/>
    <mergeCell ref="W77:W79"/>
    <mergeCell ref="H77:H79"/>
    <mergeCell ref="I77:I79"/>
    <mergeCell ref="N77:N79"/>
    <mergeCell ref="O77:O79"/>
    <mergeCell ref="P77:P79"/>
    <mergeCell ref="Q77:Q79"/>
    <mergeCell ref="B77:B79"/>
    <mergeCell ref="C77:C79"/>
    <mergeCell ref="D77:D79"/>
    <mergeCell ref="E77:E79"/>
    <mergeCell ref="F77:F79"/>
    <mergeCell ref="G77:G79"/>
    <mergeCell ref="AB74:AB76"/>
    <mergeCell ref="AC74:AC76"/>
    <mergeCell ref="AD74:AD76"/>
    <mergeCell ref="AE74:AE76"/>
    <mergeCell ref="AF74:AF76"/>
    <mergeCell ref="AG74:AG76"/>
    <mergeCell ref="AG71:AG73"/>
    <mergeCell ref="F74:F76"/>
    <mergeCell ref="O74:O76"/>
    <mergeCell ref="U74:U76"/>
    <mergeCell ref="V74:V76"/>
    <mergeCell ref="W74:W76"/>
    <mergeCell ref="X74:X76"/>
    <mergeCell ref="Y74:Y76"/>
    <mergeCell ref="Z74:Z76"/>
    <mergeCell ref="AA74:AA76"/>
    <mergeCell ref="AA71:AA73"/>
    <mergeCell ref="AB71:AB73"/>
    <mergeCell ref="AC71:AC73"/>
    <mergeCell ref="AD71:AD73"/>
    <mergeCell ref="AE71:AE73"/>
    <mergeCell ref="AF71:AF73"/>
    <mergeCell ref="AF68:AF70"/>
    <mergeCell ref="AG68:AG70"/>
    <mergeCell ref="F71:F73"/>
    <mergeCell ref="O71:O73"/>
    <mergeCell ref="U71:U73"/>
    <mergeCell ref="V71:V73"/>
    <mergeCell ref="W71:W73"/>
    <mergeCell ref="X71:X73"/>
    <mergeCell ref="Y71:Y73"/>
    <mergeCell ref="Z71:Z73"/>
    <mergeCell ref="Y68:Y70"/>
    <mergeCell ref="Z68:Z70"/>
    <mergeCell ref="AA68:AA70"/>
    <mergeCell ref="AB68:AB70"/>
    <mergeCell ref="AC68:AC70"/>
    <mergeCell ref="AD68:AD70"/>
    <mergeCell ref="F68:F70"/>
    <mergeCell ref="O68:O70"/>
    <mergeCell ref="U68:U70"/>
    <mergeCell ref="V68:V70"/>
    <mergeCell ref="W68:W70"/>
    <mergeCell ref="X68:X70"/>
    <mergeCell ref="Y65:Y67"/>
    <mergeCell ref="Z65:Z67"/>
    <mergeCell ref="AA65:AA67"/>
    <mergeCell ref="AB65:AB67"/>
    <mergeCell ref="AC65:AC67"/>
    <mergeCell ref="AD65:AD67"/>
    <mergeCell ref="F65:F67"/>
    <mergeCell ref="O65:O67"/>
    <mergeCell ref="U65:U67"/>
    <mergeCell ref="V65:V67"/>
    <mergeCell ref="W65:W67"/>
    <mergeCell ref="X65:X67"/>
    <mergeCell ref="AE60:AE64"/>
    <mergeCell ref="AF60:AF64"/>
    <mergeCell ref="AG60:AG64"/>
    <mergeCell ref="AH60:AH76"/>
    <mergeCell ref="AI60:AI76"/>
    <mergeCell ref="AJ60:AJ76"/>
    <mergeCell ref="AE65:AE67"/>
    <mergeCell ref="AF65:AF67"/>
    <mergeCell ref="AG65:AG67"/>
    <mergeCell ref="AE68:AE70"/>
    <mergeCell ref="Y60:Y64"/>
    <mergeCell ref="Z60:Z64"/>
    <mergeCell ref="AA60:AA64"/>
    <mergeCell ref="AB60:AB64"/>
    <mergeCell ref="AC60:AC64"/>
    <mergeCell ref="AD60:AD64"/>
    <mergeCell ref="S60:S76"/>
    <mergeCell ref="T60:T76"/>
    <mergeCell ref="U60:U64"/>
    <mergeCell ref="V60:V64"/>
    <mergeCell ref="W60:W64"/>
    <mergeCell ref="X60:X64"/>
    <mergeCell ref="I60:I76"/>
    <mergeCell ref="N60:N76"/>
    <mergeCell ref="O60:O64"/>
    <mergeCell ref="P60:P76"/>
    <mergeCell ref="Q60:Q76"/>
    <mergeCell ref="R60:R76"/>
    <mergeCell ref="AE57:AE59"/>
    <mergeCell ref="AF57:AF59"/>
    <mergeCell ref="AG57:AG59"/>
    <mergeCell ref="B60:B76"/>
    <mergeCell ref="C60:C76"/>
    <mergeCell ref="D60:D76"/>
    <mergeCell ref="E60:E76"/>
    <mergeCell ref="F60:F64"/>
    <mergeCell ref="G60:G76"/>
    <mergeCell ref="H60:H76"/>
    <mergeCell ref="Y57:Y59"/>
    <mergeCell ref="Z57:Z59"/>
    <mergeCell ref="AA57:AA59"/>
    <mergeCell ref="AB57:AB59"/>
    <mergeCell ref="AC57:AC59"/>
    <mergeCell ref="AD57:AD59"/>
    <mergeCell ref="F57:F59"/>
    <mergeCell ref="O57:O59"/>
    <mergeCell ref="U57:U59"/>
    <mergeCell ref="V57:V59"/>
    <mergeCell ref="W57:W59"/>
    <mergeCell ref="X57:X59"/>
    <mergeCell ref="AB54:AB56"/>
    <mergeCell ref="AC54:AC56"/>
    <mergeCell ref="AD54:AD56"/>
    <mergeCell ref="AE54:AE56"/>
    <mergeCell ref="AF54:AF56"/>
    <mergeCell ref="AG54:AG56"/>
    <mergeCell ref="AG51:AG53"/>
    <mergeCell ref="F54:F56"/>
    <mergeCell ref="O54:O56"/>
    <mergeCell ref="U54:U56"/>
    <mergeCell ref="V54:V56"/>
    <mergeCell ref="W54:W56"/>
    <mergeCell ref="X54:X56"/>
    <mergeCell ref="Y54:Y56"/>
    <mergeCell ref="Z54:Z56"/>
    <mergeCell ref="AA54:AA56"/>
    <mergeCell ref="AA51:AA53"/>
    <mergeCell ref="AB51:AB53"/>
    <mergeCell ref="AC51:AC53"/>
    <mergeCell ref="AD51:AD53"/>
    <mergeCell ref="AE51:AE53"/>
    <mergeCell ref="AF51:AF53"/>
    <mergeCell ref="AF48:AF50"/>
    <mergeCell ref="AG48:AG50"/>
    <mergeCell ref="F51:F53"/>
    <mergeCell ref="O51:O53"/>
    <mergeCell ref="U51:U53"/>
    <mergeCell ref="V51:V53"/>
    <mergeCell ref="W51:W53"/>
    <mergeCell ref="X51:X53"/>
    <mergeCell ref="Y51:Y53"/>
    <mergeCell ref="Z51:Z53"/>
    <mergeCell ref="Z48:Z50"/>
    <mergeCell ref="AA48:AA50"/>
    <mergeCell ref="AB48:AB50"/>
    <mergeCell ref="AC48:AC50"/>
    <mergeCell ref="AD48:AD50"/>
    <mergeCell ref="AE48:AE50"/>
    <mergeCell ref="AE45:AE47"/>
    <mergeCell ref="AF45:AF47"/>
    <mergeCell ref="AG45:AG47"/>
    <mergeCell ref="F48:F50"/>
    <mergeCell ref="O48:O50"/>
    <mergeCell ref="U48:U50"/>
    <mergeCell ref="V48:V50"/>
    <mergeCell ref="W48:W50"/>
    <mergeCell ref="X48:X50"/>
    <mergeCell ref="Y48:Y50"/>
    <mergeCell ref="Y45:Y47"/>
    <mergeCell ref="Z45:Z47"/>
    <mergeCell ref="AA45:AA47"/>
    <mergeCell ref="AB45:AB47"/>
    <mergeCell ref="AC45:AC47"/>
    <mergeCell ref="AD45:AD47"/>
    <mergeCell ref="AG42:AG44"/>
    <mergeCell ref="AH42:AH59"/>
    <mergeCell ref="AI42:AI59"/>
    <mergeCell ref="AJ42:AJ59"/>
    <mergeCell ref="F45:F47"/>
    <mergeCell ref="O45:O47"/>
    <mergeCell ref="U45:U47"/>
    <mergeCell ref="V45:V47"/>
    <mergeCell ref="W45:W47"/>
    <mergeCell ref="X45:X47"/>
    <mergeCell ref="AA42:AA44"/>
    <mergeCell ref="AB42:AB44"/>
    <mergeCell ref="AC42:AC44"/>
    <mergeCell ref="AD42:AD44"/>
    <mergeCell ref="AE42:AE44"/>
    <mergeCell ref="AF42:AF44"/>
    <mergeCell ref="U42:U44"/>
    <mergeCell ref="V42:V44"/>
    <mergeCell ref="W42:W44"/>
    <mergeCell ref="X42:X44"/>
    <mergeCell ref="Y42:Y44"/>
    <mergeCell ref="Z42:Z44"/>
    <mergeCell ref="O42:O44"/>
    <mergeCell ref="P42:P59"/>
    <mergeCell ref="Q42:Q59"/>
    <mergeCell ref="R42:R59"/>
    <mergeCell ref="S42:S59"/>
    <mergeCell ref="T42:T59"/>
    <mergeCell ref="AG39:AG41"/>
    <mergeCell ref="B42:B59"/>
    <mergeCell ref="C42:C59"/>
    <mergeCell ref="D42:D59"/>
    <mergeCell ref="E42:E59"/>
    <mergeCell ref="F42:F44"/>
    <mergeCell ref="G42:G59"/>
    <mergeCell ref="H42:H59"/>
    <mergeCell ref="I42:I59"/>
    <mergeCell ref="N42:N59"/>
    <mergeCell ref="AA39:AA41"/>
    <mergeCell ref="AB39:AB41"/>
    <mergeCell ref="AC39:AC41"/>
    <mergeCell ref="AD39:AD41"/>
    <mergeCell ref="AE39:AE41"/>
    <mergeCell ref="AF39:AF41"/>
    <mergeCell ref="AF36:AF38"/>
    <mergeCell ref="AG36:AG38"/>
    <mergeCell ref="F39:F41"/>
    <mergeCell ref="O39:O41"/>
    <mergeCell ref="U39:U41"/>
    <mergeCell ref="V39:V41"/>
    <mergeCell ref="W39:W41"/>
    <mergeCell ref="X39:X41"/>
    <mergeCell ref="Y39:Y41"/>
    <mergeCell ref="Z39:Z41"/>
    <mergeCell ref="Z36:Z38"/>
    <mergeCell ref="AA36:AA38"/>
    <mergeCell ref="AB36:AB38"/>
    <mergeCell ref="AC36:AC38"/>
    <mergeCell ref="AD36:AD38"/>
    <mergeCell ref="AE36:AE38"/>
    <mergeCell ref="AE31:AE35"/>
    <mergeCell ref="AF31:AF35"/>
    <mergeCell ref="AG31:AG35"/>
    <mergeCell ref="F36:F38"/>
    <mergeCell ref="O36:O38"/>
    <mergeCell ref="U36:U38"/>
    <mergeCell ref="V36:V38"/>
    <mergeCell ref="W36:W38"/>
    <mergeCell ref="X36:X38"/>
    <mergeCell ref="Y36:Y38"/>
    <mergeCell ref="Y31:Y35"/>
    <mergeCell ref="Z31:Z35"/>
    <mergeCell ref="AA31:AA35"/>
    <mergeCell ref="AB31:AB35"/>
    <mergeCell ref="AC31:AC35"/>
    <mergeCell ref="AD31:AD35"/>
    <mergeCell ref="AG29:AG30"/>
    <mergeCell ref="AH29:AH41"/>
    <mergeCell ref="AI29:AI41"/>
    <mergeCell ref="AJ29:AJ41"/>
    <mergeCell ref="F31:F35"/>
    <mergeCell ref="O31:O35"/>
    <mergeCell ref="U31:U35"/>
    <mergeCell ref="V31:V35"/>
    <mergeCell ref="W31:W35"/>
    <mergeCell ref="X31:X35"/>
    <mergeCell ref="AA29:AA30"/>
    <mergeCell ref="AB29:AB30"/>
    <mergeCell ref="AC29:AC30"/>
    <mergeCell ref="AD29:AD30"/>
    <mergeCell ref="AE29:AE30"/>
    <mergeCell ref="AF29:AF30"/>
    <mergeCell ref="U29:U30"/>
    <mergeCell ref="V29:V30"/>
    <mergeCell ref="W29:W30"/>
    <mergeCell ref="X29:X30"/>
    <mergeCell ref="Y29:Y30"/>
    <mergeCell ref="Z29:Z30"/>
    <mergeCell ref="O29:O30"/>
    <mergeCell ref="P29:P41"/>
    <mergeCell ref="Q29:Q41"/>
    <mergeCell ref="R29:R41"/>
    <mergeCell ref="S29:S41"/>
    <mergeCell ref="T29:T41"/>
    <mergeCell ref="AG24:AG28"/>
    <mergeCell ref="B29:B41"/>
    <mergeCell ref="C29:C41"/>
    <mergeCell ref="D29:D41"/>
    <mergeCell ref="E29:E41"/>
    <mergeCell ref="F29:F30"/>
    <mergeCell ref="G29:G41"/>
    <mergeCell ref="H29:H41"/>
    <mergeCell ref="I29:I41"/>
    <mergeCell ref="N29:N41"/>
    <mergeCell ref="AA24:AA28"/>
    <mergeCell ref="AB24:AB28"/>
    <mergeCell ref="AC24:AC28"/>
    <mergeCell ref="AD24:AD28"/>
    <mergeCell ref="AE24:AE28"/>
    <mergeCell ref="AF24:AF28"/>
    <mergeCell ref="AF21:AF23"/>
    <mergeCell ref="AG21:AG23"/>
    <mergeCell ref="F24:F28"/>
    <mergeCell ref="O24:O28"/>
    <mergeCell ref="U24:U28"/>
    <mergeCell ref="V24:V28"/>
    <mergeCell ref="W24:W28"/>
    <mergeCell ref="X24:X28"/>
    <mergeCell ref="Y24:Y28"/>
    <mergeCell ref="Z24:Z28"/>
    <mergeCell ref="Z21:Z23"/>
    <mergeCell ref="AA21:AA23"/>
    <mergeCell ref="AB21:AB23"/>
    <mergeCell ref="AC21:AC23"/>
    <mergeCell ref="AD21:AD23"/>
    <mergeCell ref="AE21:AE23"/>
    <mergeCell ref="AE18:AE20"/>
    <mergeCell ref="AF18:AF20"/>
    <mergeCell ref="AG18:AG20"/>
    <mergeCell ref="F21:F23"/>
    <mergeCell ref="O21:O23"/>
    <mergeCell ref="U21:U23"/>
    <mergeCell ref="V21:V23"/>
    <mergeCell ref="W21:W23"/>
    <mergeCell ref="X21:X23"/>
    <mergeCell ref="Y21:Y23"/>
    <mergeCell ref="Y18:Y20"/>
    <mergeCell ref="Z18:Z20"/>
    <mergeCell ref="AA18:AA20"/>
    <mergeCell ref="AB18:AB20"/>
    <mergeCell ref="AC18:AC20"/>
    <mergeCell ref="AD18:AD20"/>
    <mergeCell ref="F18:F20"/>
    <mergeCell ref="O18:O20"/>
    <mergeCell ref="U18:U20"/>
    <mergeCell ref="V18:V20"/>
    <mergeCell ref="W18:W20"/>
    <mergeCell ref="X18:X20"/>
    <mergeCell ref="Y15:Y17"/>
    <mergeCell ref="Z15:Z17"/>
    <mergeCell ref="AA15:AA17"/>
    <mergeCell ref="AB15:AB17"/>
    <mergeCell ref="AC15:AC17"/>
    <mergeCell ref="AD15:AD17"/>
    <mergeCell ref="F15:F17"/>
    <mergeCell ref="O15:O17"/>
    <mergeCell ref="U15:U17"/>
    <mergeCell ref="V15:V17"/>
    <mergeCell ref="W15:W17"/>
    <mergeCell ref="X15:X17"/>
    <mergeCell ref="AA12:AA14"/>
    <mergeCell ref="AB12:AB14"/>
    <mergeCell ref="AC12:AC14"/>
    <mergeCell ref="AD12:AD14"/>
    <mergeCell ref="AE12:AE14"/>
    <mergeCell ref="AF12:AF14"/>
    <mergeCell ref="AI9:AI28"/>
    <mergeCell ref="AJ9:AJ28"/>
    <mergeCell ref="F12:F14"/>
    <mergeCell ref="O12:O14"/>
    <mergeCell ref="U12:U14"/>
    <mergeCell ref="V12:V14"/>
    <mergeCell ref="W12:W14"/>
    <mergeCell ref="X12:X14"/>
    <mergeCell ref="Y12:Y14"/>
    <mergeCell ref="Z12:Z14"/>
    <mergeCell ref="AC9:AC11"/>
    <mergeCell ref="AD9:AD11"/>
    <mergeCell ref="AE9:AE11"/>
    <mergeCell ref="AF9:AF11"/>
    <mergeCell ref="AG9:AG11"/>
    <mergeCell ref="AH9:AH28"/>
    <mergeCell ref="AG12:AG14"/>
    <mergeCell ref="AE15:AE17"/>
    <mergeCell ref="AF15:AF17"/>
    <mergeCell ref="AG15:AG17"/>
    <mergeCell ref="W9:W11"/>
    <mergeCell ref="X9:X11"/>
    <mergeCell ref="Y9:Y11"/>
    <mergeCell ref="Z9:Z11"/>
    <mergeCell ref="AA9:AA11"/>
    <mergeCell ref="AB9:AB11"/>
    <mergeCell ref="Q9:Q28"/>
    <mergeCell ref="R9:R28"/>
    <mergeCell ref="S9:S28"/>
    <mergeCell ref="T9:T28"/>
    <mergeCell ref="U9:U11"/>
    <mergeCell ref="V9:V11"/>
    <mergeCell ref="G9:G28"/>
    <mergeCell ref="H9:H28"/>
    <mergeCell ref="I9:I28"/>
    <mergeCell ref="N9:N28"/>
    <mergeCell ref="O9:O11"/>
    <mergeCell ref="P9:P28"/>
    <mergeCell ref="AD5:AF5"/>
    <mergeCell ref="AG5:AG6"/>
    <mergeCell ref="AH5:AH6"/>
    <mergeCell ref="AI5:AI6"/>
    <mergeCell ref="AJ5:AJ6"/>
    <mergeCell ref="B9:B28"/>
    <mergeCell ref="C9:C28"/>
    <mergeCell ref="D9:D28"/>
    <mergeCell ref="E9:E28"/>
    <mergeCell ref="F9:F11"/>
    <mergeCell ref="S5:S6"/>
    <mergeCell ref="T5:T6"/>
    <mergeCell ref="U5:U6"/>
    <mergeCell ref="V5:AA5"/>
    <mergeCell ref="AB5:AB6"/>
    <mergeCell ref="AC5:AC6"/>
    <mergeCell ref="J5:M5"/>
    <mergeCell ref="N5:N6"/>
    <mergeCell ref="O5:O6"/>
    <mergeCell ref="P5:P6"/>
    <mergeCell ref="Q5:Q6"/>
    <mergeCell ref="R5:R6"/>
    <mergeCell ref="B1:AI1"/>
    <mergeCell ref="J4:O4"/>
    <mergeCell ref="B5:B6"/>
    <mergeCell ref="C5:C6"/>
    <mergeCell ref="D5:D6"/>
    <mergeCell ref="E5:E6"/>
    <mergeCell ref="F5:F6"/>
    <mergeCell ref="G5:G6"/>
    <mergeCell ref="H5:H6"/>
    <mergeCell ref="I5:I6"/>
  </mergeCells>
  <pageMargins left="0.25" right="0.25" top="0.75" bottom="0.75" header="0.3" footer="0.3"/>
  <pageSetup paperSize="8" scale="5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Funkcine zona</vt:lpstr>
      <vt:lpstr>'Funkcine zona'!_Hlk169097223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Lenovo1</cp:lastModifiedBy>
  <dcterms:created xsi:type="dcterms:W3CDTF">2024-09-10T13:56:13Z</dcterms:created>
  <dcterms:modified xsi:type="dcterms:W3CDTF">2024-09-11T07:06:49Z</dcterms:modified>
</cp:coreProperties>
</file>