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Lenovo1\Desktop\KVIETIMŲ PLANAI ir STEBĖSENA\"/>
    </mc:Choice>
  </mc:AlternateContent>
  <xr:revisionPtr revIDLastSave="0" documentId="13_ncr:1_{F410933D-5AAF-4E32-8EB4-7A7BADC0DA64}" xr6:coauthVersionLast="41" xr6:coauthVersionMax="41" xr10:uidLastSave="{00000000-0000-0000-0000-000000000000}"/>
  <bookViews>
    <workbookView xWindow="-120" yWindow="-120" windowWidth="29040" windowHeight="15720" activeTab="1" xr2:uid="{00000000-000D-0000-FFFF-FFFF00000000}"/>
  </bookViews>
  <sheets>
    <sheet name="ŠMSM" sheetId="16" r:id="rId1"/>
    <sheet name="SM" sheetId="26" r:id="rId2"/>
    <sheet name="AM" sheetId="24" r:id="rId3"/>
    <sheet name="VRM" sheetId="4" r:id="rId4"/>
    <sheet name="SADM" sheetId="25" r:id="rId5"/>
    <sheet name="SAM" sheetId="19" r:id="rId6"/>
    <sheet name="JUNGTINIAI" sheetId="7" r:id="rId7"/>
  </sheets>
  <definedNames>
    <definedName name="_xlnm.Print_Area" localSheetId="0">ŠMSM!$A$1:$AI$2</definedName>
  </definedNames>
  <calcPr calcId="191029"/>
</workbook>
</file>

<file path=xl/calcChain.xml><?xml version="1.0" encoding="utf-8"?>
<calcChain xmlns="http://schemas.openxmlformats.org/spreadsheetml/2006/main">
  <c r="AE40" i="25" l="1"/>
  <c r="U40" i="25"/>
  <c r="T40" i="25" s="1"/>
  <c r="AE38" i="25"/>
  <c r="U38" i="25"/>
  <c r="T38" i="25" s="1"/>
  <c r="AE36" i="25"/>
  <c r="U36" i="25"/>
  <c r="T36" i="25"/>
  <c r="AE34" i="25"/>
  <c r="U34" i="25"/>
  <c r="T34" i="25" s="1"/>
  <c r="AE32" i="25"/>
  <c r="U32" i="25"/>
  <c r="T32" i="25" s="1"/>
  <c r="AE28" i="25"/>
  <c r="U28" i="25"/>
  <c r="AE26" i="25"/>
  <c r="U26" i="25"/>
  <c r="T24" i="25" s="1"/>
  <c r="AE24" i="25"/>
  <c r="U24" i="25"/>
  <c r="AE22" i="25"/>
  <c r="U22" i="25"/>
  <c r="AE20" i="25"/>
  <c r="U20" i="25"/>
  <c r="AE18" i="25"/>
  <c r="U18" i="25"/>
  <c r="AE16" i="25"/>
  <c r="U16" i="25"/>
  <c r="T16" i="25" s="1"/>
  <c r="AE14" i="25"/>
  <c r="U14" i="25"/>
  <c r="T14" i="25" s="1"/>
  <c r="AE12" i="25"/>
  <c r="U12" i="25"/>
  <c r="T12" i="25" s="1"/>
  <c r="AE10" i="25"/>
  <c r="U10" i="25"/>
  <c r="AE8" i="25"/>
  <c r="U8" i="25"/>
  <c r="AE6" i="25"/>
  <c r="U6" i="25"/>
  <c r="T6" i="25" s="1"/>
  <c r="AE30" i="19" l="1"/>
  <c r="U30" i="19"/>
  <c r="T30" i="19"/>
  <c r="AE28" i="19"/>
  <c r="U28" i="19"/>
  <c r="AE26" i="19"/>
  <c r="U26" i="19"/>
  <c r="T26" i="19" s="1"/>
  <c r="AE24" i="19"/>
  <c r="U24" i="19"/>
  <c r="AE22" i="19"/>
  <c r="U22" i="19"/>
  <c r="T22" i="19"/>
  <c r="U18" i="19"/>
  <c r="T6" i="19" s="1"/>
  <c r="AE14" i="19"/>
  <c r="U14" i="19"/>
  <c r="U10" i="19"/>
  <c r="AE10" i="19" s="1"/>
  <c r="AE6" i="19"/>
  <c r="U6" i="19"/>
  <c r="AE37" i="16"/>
  <c r="U37" i="16"/>
  <c r="T37" i="16"/>
  <c r="U33" i="16"/>
  <c r="AE33" i="16" s="1"/>
  <c r="U29" i="16"/>
  <c r="AE29" i="16" s="1"/>
  <c r="T29" i="16"/>
  <c r="U25" i="16"/>
  <c r="AE25" i="16" s="1"/>
  <c r="AE22" i="16"/>
  <c r="U22" i="16"/>
  <c r="U19" i="16"/>
  <c r="AE19" i="16" s="1"/>
  <c r="U16" i="16"/>
  <c r="T16" i="16" s="1"/>
  <c r="AE18" i="19" l="1"/>
  <c r="AE16" i="16"/>
  <c r="T3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Inga Kmitienė</author>
  </authors>
  <commentList>
    <comment ref="M11" authorId="0" shapeId="0" xr:uid="{38C4198D-34C5-4173-AE85-AC0742BC868A}">
      <text>
        <r>
          <rPr>
            <b/>
            <sz val="9"/>
            <color indexed="81"/>
            <rFont val="Tahoma"/>
            <family val="2"/>
            <charset val="186"/>
          </rPr>
          <t>Inga Kmitienė:</t>
        </r>
        <r>
          <rPr>
            <sz val="9"/>
            <color indexed="81"/>
            <rFont val="Tahoma"/>
            <family val="2"/>
            <charset val="186"/>
          </rPr>
          <t xml:space="preserve">
Dar nepakeistas rodiklis, dėl kurio sustabdytas kvietimas
</t>
        </r>
      </text>
    </comment>
    <comment ref="F20" authorId="0" shapeId="0" xr:uid="{09158127-3555-447F-AB77-8B8F311411DE}">
      <text>
        <r>
          <rPr>
            <b/>
            <sz val="9"/>
            <color indexed="81"/>
            <rFont val="Tahoma"/>
            <family val="2"/>
            <charset val="186"/>
          </rPr>
          <t>Inga Kmitienė:</t>
        </r>
        <r>
          <rPr>
            <sz val="9"/>
            <color indexed="81"/>
            <rFont val="Tahoma"/>
            <family val="2"/>
            <charset val="186"/>
          </rPr>
          <t xml:space="preserve">
RPPl patikslinti pavadinimą išbraukinat vieną žodį "plėtra"</t>
        </r>
      </text>
    </comment>
  </commentList>
</comments>
</file>

<file path=xl/sharedStrings.xml><?xml version="1.0" encoding="utf-8"?>
<sst xmlns="http://schemas.openxmlformats.org/spreadsheetml/2006/main" count="1640" uniqueCount="406">
  <si>
    <t>Kvietimo numeris</t>
  </si>
  <si>
    <t>Kvietimo pavadinimas</t>
  </si>
  <si>
    <t>Nurodoma pažangos priemonės veikla (poveiklė), dėl kurios planuojamas kvietimas. Jeigu veiklai įgyvendinti suplanuoti projektai, nurodomas projekto pavadinimas. Viename kvietime gali būti nurodyti keli projektai. Gali būti pasirenkamos kelios veiklos (projektai) vienai pažangos priemonei įgyvendinti. Jeigu kvietimas apima kelias pažangos priemones, informacija pateikiama pagal visas nurodytas pažangos priemones. Kai kvietimų planas rengiamas INVESTIS, veiklų (poveiklių) pavadinimai pasirenkami iš sąrašo. Jeigu patvirtinti pasirinktos pažangos priemonės projektai, pasirenkami konkretūs projektai.</t>
  </si>
  <si>
    <t>Konkretus uždavinys arba priemonė (reforma ar investicija)</t>
  </si>
  <si>
    <t>Valstybei svarbus projektas</t>
  </si>
  <si>
    <t>Strateginės svarbos projektas</t>
  </si>
  <si>
    <t>Siektini stebėsenos rodikliai</t>
  </si>
  <si>
    <t>Pavadinimas</t>
  </si>
  <si>
    <t>Kodas</t>
  </si>
  <si>
    <t>Matavimo vienetas</t>
  </si>
  <si>
    <t>Siektina reikšmė</t>
  </si>
  <si>
    <t xml:space="preserve">Nurodomas stebėsenos
rodiklio kodas.
</t>
  </si>
  <si>
    <t>Nurodomas stebėsenos rodiklio pavadinimas.</t>
  </si>
  <si>
    <t>Nurodomas stebėsenos rodiklio matavimo vienetas.</t>
  </si>
  <si>
    <t>Nurodoma siektina stebėsenos rodiklio reikšmė.</t>
  </si>
  <si>
    <t>EGADP paskolos lėšos</t>
  </si>
  <si>
    <t>Sostinės regionas</t>
  </si>
  <si>
    <t>Vidurio ir Vakarų Lietuva</t>
  </si>
  <si>
    <t>Nurodomas ministerijos arba RPPl                                                                            administruojančiosios institucijos suteiktas kvietimo pavadinimas.</t>
  </si>
  <si>
    <t>Nurodoma „Taip“, jeigu veiklai (poveiklei) įgyvendinti suplanuotas valstybei svarbus projektas, kitu atveju nurodoma „Ne“. Jeigu kvietimas apima kelias pažangos priemones, informacija pateikiama pagal visas nurodytas veiklas (poveikles).</t>
  </si>
  <si>
    <t xml:space="preserve">Nurodoma pažangos priemonės veiklos (poveiklės) finansavimo iš bendrojo finansavimo lėšų suma (eurais), skirta kvietimui. </t>
  </si>
  <si>
    <t>Nurodoma planuojama kvietimo pradžios (kvietimo paskelbimo) data metų ir mėnesių tikslumu. Kai planuojamos finansinės priemonės:
- kai teikiamos paskolos, – data, kai kontroliuojančiojo arba specialiojo fondo valdytojas (toliau – fondo valdytojas) pradeda priimti paraiškas iš galutinių gavėjų dėl paskolos;
- kai teikiamos portfelinės garantijos, – data, kai fondo valdytojas pasirašo sutartį dėl garantijų teikimo sąlygų (arba tokios sutarties įsigaliojimo data);
- kai teikiamos individualios garantijos, – data, kai fondo valdytojas pasirašo sutartį dėl garantijų teikimo sąlygų (arba tokios sutarties įsigaliojimo data);
- kai teikiamos rizikos kapitalo investicijos (toliau – RKI), – kai RKI fondas pradeda investavimo veiklą (pasirašyta sutartis su RKI fondo valdytoju ir pritrauktos privačios lėšos).</t>
  </si>
  <si>
    <t>Nurodoma planuojama kvietimo pabaigos (projekto įgyvendinimo plano pateikimo) data metų ir mėnesių tikslumu.</t>
  </si>
  <si>
    <t>Pastabos:</t>
  </si>
  <si>
    <t>_____________________________________________________________________________________________________________________________________________________________________________</t>
  </si>
  <si>
    <t>Valstybės biudžeto lėšos, skirtos ES fondų lėšomis netinkamam finansuoti  pridėtinės vertės mokesčiui apmokėti</t>
  </si>
  <si>
    <t>Netaikoma</t>
  </si>
  <si>
    <t xml:space="preserve">Apskritis </t>
  </si>
  <si>
    <t>Pažangos priemonės numeris</t>
  </si>
  <si>
    <t xml:space="preserve">Pažangos priemonės pavadinimas </t>
  </si>
  <si>
    <t>Finansuojamos projektų veiklos</t>
  </si>
  <si>
    <t>Galimi pareiškėjai</t>
  </si>
  <si>
    <t>Administruojančioji institucija</t>
  </si>
  <si>
    <t>Projektų atrankos būdas</t>
  </si>
  <si>
    <t xml:space="preserve">Planuojama kvietimo pabaigos data </t>
  </si>
  <si>
    <t>Paskelbto kvietimo data</t>
  </si>
  <si>
    <t>Planuojama kvietimo pradžios data</t>
  </si>
  <si>
    <t>Finansavimo forma</t>
  </si>
  <si>
    <t>Nurodoma pažangos priemonės veiklos (poveiklės) apskritis. Taikoma tik TPF. Gali būti kelios apskritys.</t>
  </si>
  <si>
    <t>Ministerijos nepildo.
Iš INVESTIS nurodoma paskelbto kvietimo data.</t>
  </si>
  <si>
    <t>KVIETIMŲ TEIKTI PROJEKTŲ ĮGYVENDINIMO PLANUS PLANAS</t>
  </si>
  <si>
    <t>Nurodomas Europos Sąjungos 2021–2027 metų investicijų programos fondas (Europos regioninės plėtros fondas (toliau – ERPF), Sanglaudos fondas, „Europos socialinis fondas  +“ (toliau – ESF+), Teisingos pertvarkos fondas (toliau – TPF).</t>
  </si>
  <si>
    <t>Asignavimų valdytojas</t>
  </si>
  <si>
    <t>Nurodomas atsakingas asignavimų valdytojas.</t>
  </si>
  <si>
    <t>Nurodoma administruojančioji institucija.</t>
  </si>
  <si>
    <t>Nurodoma pažangos priemonės veiklos (poveiklės) finansavimo forma.</t>
  </si>
  <si>
    <t>Nurodomas projektų atrankos būdas.</t>
  </si>
  <si>
    <t>Pareiškėjų tipas: viešasis,  privatus</t>
  </si>
  <si>
    <t>Nurodomas pareiškėjų tipas (sektorius).</t>
  </si>
  <si>
    <t>Nurodomas Europos Sąjungos investicijų
administravimo informacinėje sistemoje (toliau – INVESTIS) suteiktas kvietimo teikti projektų įgyvendinimo planus (toliau – kvietimas) numeris. Kai kvietimų planą rengia ministerija, pažangos priemonės koordinatorius (jei paskirtas) (toliau kartu – ministerija) arba kai                įgyvendinami regionų plėtros planų įgyvendinimo projektai, regionų plėtros planų   administruojančioji institucija (toliau –   RPPl               administruojančioji institucija), kvietimo numeris sudaromas pagal Kvietimų ir projektų kodavimo instrukciją, paskelbtą svetainėje esinvesticijos.lt.</t>
  </si>
  <si>
    <t>Nurodomas pažangos priemonės, dėl kurios veiklos (-ų) planuojamas kvietimas, numeris. Gali būti nurodomos kelios pažangos priemonės. Kai kvietimų planas rengiamas INVESTIS, numeris pasirenkamas iš pažangos priemonių sąrašo.</t>
  </si>
  <si>
    <t xml:space="preserve">Nurodomas pažangos priemonės, dėl kurios veiklos (-ų) planuojamas kvietimas, pavadinimas. Gali būti nurodomos kelios pažangos priemonės. Kai kvietimų planas rengiamas INVESTIS, pavadinimas pasirenkamas iš pažangos priemonių sąrašo. </t>
  </si>
  <si>
    <r>
      <t xml:space="preserve">Jeigu nurodytą pažangos priemonės veiklą (poveiklę) planuojama iš dalies finansuoti Europos Sąjungos (toliau – ES) fondų lėšomis, nurodomas konkretus 2021–2027 </t>
    </r>
    <r>
      <rPr>
        <i/>
        <sz val="9"/>
        <rFont val="Times New Roman"/>
        <family val="1"/>
        <charset val="186"/>
      </rPr>
      <t xml:space="preserve">metų </t>
    </r>
    <r>
      <rPr>
        <i/>
        <sz val="9"/>
        <color theme="1"/>
        <rFont val="Times New Roman"/>
        <family val="1"/>
        <charset val="186"/>
      </rPr>
      <t>Europos Sąjungos investicijų programos uždavinys (2021 m. birželio 24 d. Europos Parlamento ir Tarybos reglamento (ES)</t>
    </r>
    <r>
      <rPr>
        <i/>
        <sz val="9"/>
        <color rgb="FFFF0000"/>
        <rFont val="Times New Roman"/>
        <family val="1"/>
        <charset val="186"/>
      </rPr>
      <t xml:space="preserve"> </t>
    </r>
    <r>
      <rPr>
        <i/>
        <sz val="9"/>
        <color theme="1"/>
        <rFont val="Times New Roman"/>
        <family val="1"/>
        <charset val="186"/>
      </rPr>
      <t>2021/1060, kuriuo nustatomos bendros Europos regioninės plėtros fondo, „Europos socialinio fondo +“, Sanglaudos fondo, Teisingos pertvarkos fondo ir Europos j</t>
    </r>
    <r>
      <rPr>
        <i/>
        <sz val="9"/>
        <rFont val="Times New Roman"/>
        <family val="1"/>
        <charset val="186"/>
      </rPr>
      <t>ūr</t>
    </r>
    <r>
      <rPr>
        <i/>
        <sz val="9"/>
        <color theme="1"/>
        <rFont val="Times New Roman"/>
        <family val="1"/>
        <charset val="186"/>
      </rPr>
      <t xml:space="preserve">ų reikalų, žvejybos ir akvakultūros fondo nuostatos ir šių fondų bei Prieglobsčio, migracijos ir integracijos fondo, Vidaus saugumo fondo ir Sienų valdymo ir vizų politikos finansinės paramos priemonės taisyklės, su visais pakeitimais 5 straipsnis), prie kurio siekimo prisidedama veikla (poveikle). Jeigu veiklą (poveiklę) planuojama finansuoti Ekonomikos gaivinimo ir atsparumo didinimo priemonės (toliau – EGADP) lėšomis, nurodoma priemonė (reforma ar investicija), prie kurios prisidedama pasirinkta veikla (poveikle). Jeigu kvietimas apima kelias pažangos priemones ir (ar) veiklas, pateikiama informacija apie visas nurodytas veiklas (poveikles). Kai kvietimų planas rengiamas INVESTIS, nurodomi duomenys iš priemonės duomenų INVESTIS formos lauko „III lygio duomuo“, pasirinkus priemonę ir veiklą (poveiklę). Kai INVESTIS užpildytas pasirinktos veiklos (poveiklės) laukas „III lygio duomuo“), šio lauko reikšmė užpildoma nurodant priemonės duomenų INVESTIS formoje nurodytą reikšmę. </t>
    </r>
  </si>
  <si>
    <r>
      <t xml:space="preserve">Strateginės svarbos projektas nurodomas pagal Reglamentą (ES) 2021/1060. Nurodoma „Taip“, jeigu pasirinktai veiklai (poveiklei) įgyvendinti suplanuotas strateginės svarbos projektas pagal </t>
    </r>
    <r>
      <rPr>
        <i/>
        <sz val="9"/>
        <rFont val="Times New Roman"/>
        <family val="1"/>
        <charset val="186"/>
      </rPr>
      <t>2021–2027 metų Europos Sąjungos</t>
    </r>
    <r>
      <rPr>
        <i/>
        <sz val="9"/>
        <color theme="1"/>
        <rFont val="Times New Roman"/>
        <family val="1"/>
        <charset val="186"/>
      </rPr>
      <t xml:space="preserve">  fondų investicijų programą. Jeigu kvietimas apima kelias pažangos priemones, informacija pateikiama pagal visas nurodytas veiklas (poveikles).</t>
    </r>
  </si>
  <si>
    <t xml:space="preserve">Nurodomi galimi pareiškėjai veiklai (poveiklei) įgyvendinti, o  kai planuojamos finan-sinės priemonės, – galimi galutiniai gavėjai.  Kai kvietimų planas rengiamas INVESTIS, laukas automatiškai užpildomas priemonės duomenų INVESTIS formoje pasirinkus pažangos priemonę ir veiklą (poveiklę) (išskyrus, kai planuojamos
finansinės priemonės).
</t>
  </si>
  <si>
    <t xml:space="preserve">Bendra kvietimui skirta finansavimo lėšų suma (eurais) </t>
  </si>
  <si>
    <r>
      <t>Nurodoma bendra kvietimui skirta finansavimo lėšų suma (s</t>
    </r>
    <r>
      <rPr>
        <i/>
        <sz val="9"/>
        <rFont val="Times New Roman"/>
        <family val="1"/>
        <charset val="186"/>
      </rPr>
      <t>usumuojamos 21–26 stulpeliuose nurodytos sumos).</t>
    </r>
    <r>
      <rPr>
        <i/>
        <sz val="9"/>
        <color theme="1"/>
        <rFont val="Times New Roman"/>
        <family val="1"/>
        <charset val="186"/>
      </rPr>
      <t xml:space="preserve"> Jeigu kvietimas apima kelias pažangos priemones, nurodomi visų pažangos prie-monių duomenys atskirose eilutėse. </t>
    </r>
  </si>
  <si>
    <t xml:space="preserve">Didžiausia galima skirti finansavimo lėšų suma projektui ir (arba) projekto veiklai įgyvendinti (eurais) </t>
  </si>
  <si>
    <t>Nurodoma didžiausia galima skirti finansavimo lėšų suma projektui ir (ar) projekto veiklai įgyvendinti (jei taikoma).</t>
  </si>
  <si>
    <t>Finansavimo šaltinis (-iai) ir sumos (eurais)</t>
  </si>
  <si>
    <t>Valstybės biudžeto lėšos</t>
  </si>
  <si>
    <r>
      <t xml:space="preserve">Europos Sąjungos (toliau </t>
    </r>
    <r>
      <rPr>
        <b/>
        <sz val="10"/>
        <rFont val="Times New Roman"/>
        <family val="1"/>
        <charset val="186"/>
      </rPr>
      <t>–</t>
    </r>
    <r>
      <rPr>
        <b/>
        <sz val="10"/>
        <color theme="1"/>
        <rFont val="Times New Roman"/>
        <family val="1"/>
        <charset val="186"/>
      </rPr>
      <t xml:space="preserve"> ES) fondų lėšos</t>
    </r>
  </si>
  <si>
    <t>Ekonomikos gaivinimo ir atsparumo didinimo priemonės (toliau – EGADP) subsidijos lėšos</t>
  </si>
  <si>
    <t xml:space="preserve">
Bendrojo finansavimo lėšos</t>
  </si>
  <si>
    <t>Nurodoma pažangos priemonės veiklos (poveiklės) finansavimo iš ES fondų lėšų suma (eurais), skirta kvietimui.</t>
  </si>
  <si>
    <t>Nurodoma pažangos priemonės veiklos (poveiklės) finansavimo iš EGADP subsidijos lėšų suma (eurais), skirta kvietimui.</t>
  </si>
  <si>
    <r>
      <t>Nurodoma pažangos priemonės veiklos (poveiklės) finansavimo iš</t>
    </r>
    <r>
      <rPr>
        <sz val="9"/>
        <color theme="1"/>
        <rFont val="Times New Roman"/>
        <family val="1"/>
        <charset val="186"/>
      </rPr>
      <t xml:space="preserve"> </t>
    </r>
    <r>
      <rPr>
        <i/>
        <sz val="9"/>
        <color theme="1"/>
        <rFont val="Times New Roman"/>
        <family val="1"/>
        <charset val="186"/>
      </rPr>
      <t xml:space="preserve">EGADP paskolos lėšų suma (eurais), skirta kvietimui. </t>
    </r>
  </si>
  <si>
    <t xml:space="preserve">Nurodoma pažangos priemonės veiklos (poveiklės) finansavimo iš valstybės biudžeto lėšų suma (eurais), skirta kvietimui.   </t>
  </si>
  <si>
    <t xml:space="preserve">Nurodoma pažangos priemonės veiklos (poveiklės)  iš valstybės biudžeto lėšų skiriama finansavimo  lėšų suma ES fondų lėšomis netinkamam finansuoti pridėtinės vertės mokesčiui ir su juo susijusioms netiesioginėms išlaidoms apmokėti  (eurais), skirta kvietimui. </t>
  </si>
  <si>
    <t>Nuosavo įnašo dydis (eurais)</t>
  </si>
  <si>
    <t>Nurodomas bendras nuosavo įnašo dydis, kuriuo prisidedama prie pažangos priemonės veiklos (poveiklės) įgyvendinimo (eurais).</t>
  </si>
  <si>
    <t>Nurodoma finansavimo lėšų suma, skirta Sostinės regionui                   (Vilniaus apskritis). Taikoma ERPF arba ESF+  veikloms (poveiklėms).</t>
  </si>
  <si>
    <t>Nurodoma finansavimo lėšų suma, skirta Vidurio ir Vakarų Lietuvos regionui (visos apskritys, išskyrus Vilniaus apskritį).
Taikoma ERPF, ESF+ veikloms (poveiklėms).</t>
  </si>
  <si>
    <t>1. Lentelės 3–5, 15, 16,  28 stulpeliuose nurodomi INVESTIS formoje pateikiami šie duomenų grupavimo lygiai: Europos Sąjungos lėšų fondas, asignavimų valdytojas, administruojančioji institucija, pažangos priemonė, veikla.</t>
  </si>
  <si>
    <t>2. Lentelės 3–5, 14–18, 21–26, 28–35 stulpeliuose duomenys filtruojami iš INVESTIS formos.</t>
  </si>
  <si>
    <t>ES lėšų fondas</t>
  </si>
  <si>
    <t>Nurodoma Sanglaudos fondo arba EGADP, arba  TPF finansavimo lėšų suma.</t>
  </si>
  <si>
    <r>
      <t>Finansavimas pagal regioną, kuriam gali būti priskiriama</t>
    </r>
    <r>
      <rPr>
        <b/>
        <sz val="10"/>
        <color theme="1"/>
        <rFont val="Times New Roman"/>
        <family val="1"/>
        <charset val="186"/>
      </rPr>
      <t xml:space="preserve"> (-os) projekto veikla
 (-os) </t>
    </r>
  </si>
  <si>
    <t>TELŠIŲ REGIONO KVIETIMŲ TEIKTI PROJEKTŲ ĮGYVENDINIMO PLANUS PLANAS</t>
  </si>
  <si>
    <t>Pažangos priemonės pavadinimas</t>
  </si>
  <si>
    <t>Strate-ginės svarbos projektas</t>
  </si>
  <si>
    <t>Galimi pareiš-kėjai</t>
  </si>
  <si>
    <t>Bendra kvieti-mui skirta finansavimo lėšų suma (eurais)</t>
  </si>
  <si>
    <r>
      <rPr>
        <b/>
        <sz val="11"/>
        <color indexed="8"/>
        <rFont val="Calibri"/>
        <family val="2"/>
        <charset val="186"/>
      </rPr>
      <t>Finansavimas pagal regioną, kuriam gali būti priskiriama (-os) projekto veikla (-os)</t>
    </r>
    <r>
      <rPr>
        <b/>
        <sz val="8"/>
        <color indexed="8"/>
        <rFont val="Calibri"/>
        <family val="2"/>
        <charset val="186"/>
      </rPr>
      <t xml:space="preserve"> </t>
    </r>
  </si>
  <si>
    <t>Apskritis</t>
  </si>
  <si>
    <t>Planuoja-ma kvietimo pradžios data</t>
  </si>
  <si>
    <t>Planuoja-ma kvietimo pabaigos data</t>
  </si>
  <si>
    <t>Europos Sąjungos (toliau - ES) fondų lėšos</t>
  </si>
  <si>
    <t>Bendrojo finansavimo lėšos</t>
  </si>
  <si>
    <t>Vidurio ir vakarų Lietuva</t>
  </si>
  <si>
    <t>28-001-P</t>
  </si>
  <si>
    <t>Ugdymo prieinamumo didinimas atskirtį patiriantiems vaikams Plungės rajone</t>
  </si>
  <si>
    <t>Konkretus 2021–2027 m. Europos Sąjungos investicijų programos uždavinys   "4.5. Gerinti vienodas galimybes naudotis įtraukiomis ir kokybiškomis švietimo, mokymo ir mokymosi visą gyvenimą paslaugomis plėtojant prieinamą infrastruktūrą, be kita ko, didinant atsparumą naudojantis nuotoliniu ir internetiniu švietimu bei mokymu (ERPF)"</t>
  </si>
  <si>
    <t>Ne</t>
  </si>
  <si>
    <t>Naujos arba modernizuotos vaikų priežiūros infrastruktūros naudotojų skaičius per metus</t>
  </si>
  <si>
    <t>R.B.2.2070</t>
  </si>
  <si>
    <t>naudotojai per metus</t>
  </si>
  <si>
    <t>Viešasis</t>
  </si>
  <si>
    <t>Plungės rajono savivaldybės administracija</t>
  </si>
  <si>
    <t>ŠMSM</t>
  </si>
  <si>
    <t>CPVA</t>
  </si>
  <si>
    <t>Dotacija</t>
  </si>
  <si>
    <t>Planavimas</t>
  </si>
  <si>
    <t xml:space="preserve"> -</t>
  </si>
  <si>
    <t>ERPF</t>
  </si>
  <si>
    <t>Sukurtų naujų ikimokyklinio ugdymo vietų skaičius</t>
  </si>
  <si>
    <t>P.S.2.1024</t>
  </si>
  <si>
    <t>skaičius</t>
  </si>
  <si>
    <t>Naujos arba modernizuotos vaikų priežiūros infrastruktūros mokymo klasių talpumas</t>
  </si>
  <si>
    <t>P.B.2.0066</t>
  </si>
  <si>
    <t>asmenys</t>
  </si>
  <si>
    <t>28-002-P</t>
  </si>
  <si>
    <t>Mažeikių rajono savivaldybės administracija</t>
  </si>
  <si>
    <t>Rietavo savivaldybės administracija</t>
  </si>
  <si>
    <t>Mokyklų, kuriose buvo įdiegtos universalaus dizaino ir kitos inžinerinės priemonės, aplinką pritaikant asmenims, turintiems negalią, dalis nuo visų mokyklų</t>
  </si>
  <si>
    <t xml:space="preserve">R.S.2.3026 </t>
  </si>
  <si>
    <t>procentas</t>
  </si>
  <si>
    <t>Naujos arba modernizuotos švietimo infrastruktūros naudotojų skaičius per metus</t>
  </si>
  <si>
    <t>R.B.2.2071</t>
  </si>
  <si>
    <t>Naujos arba modernizuotos švietimo infrastruktūros mokymo klasių talpumas</t>
  </si>
  <si>
    <t xml:space="preserve">P.B.2.0067 </t>
  </si>
  <si>
    <t>Mokyklos, kuriose buvo įdiegtos universalaus dizaino ir kitos inžinerinės priemonės pritaikant aplinką asmenims, turintiems negalią</t>
  </si>
  <si>
    <t xml:space="preserve">P.S.2.1025 </t>
  </si>
  <si>
    <t>Telšių rajono savivaldybės administracija</t>
  </si>
  <si>
    <t>28-003-P</t>
  </si>
  <si>
    <t>Kokybiškų visuomenės sveikatos paslaugų prieinamumo gerinimas Telšių  regione</t>
  </si>
  <si>
    <t>11-001-02-10-03(RE)</t>
  </si>
  <si>
    <t>Gerinti kokybiškų visuomenės sveikatos paslaugų prieinamumą regionuose</t>
  </si>
  <si>
    <t>2021–2027 metų Europos Sąjungos fondų investicijų programos  "Konkretus uždavinys – 4.8. . Suteikti daugiau vienodų galimybių už prieinamą kainą laiku gauti kokybiškas ir tvarias paslaugas, įskaitant paslaugas, kuriomis skatinamos galimybės gauti būstą ir į asmenį orientuotą priežiūrą, įskaitant sveikatos priežiūrą; modernizuoti socialinės apsaugos sistemas, be kita ko, skatinti, kad būtų suteikta galimybė naudotis socialine apsauga, daugiau dėmesio skiriant vaikams ir palankių sąlygų neturinčioms grupėms; gerinti sveikatos priežiūros sistemų ir ilgalaikės priežiūros paslaugų prieinamumą, taip pat ir neįgaliesiems, rezultatyvumą ir tvarumą".</t>
  </si>
  <si>
    <t>28-504-P</t>
  </si>
  <si>
    <t>Mažeikių rajono savivaldybės gyventojų sveikatos stiprinimas „Sveika Mažeikių bendruomenė“</t>
  </si>
  <si>
    <t>Mažeikių rajono savivaldybės visuomenės sveikatos biuras</t>
  </si>
  <si>
    <t xml:space="preserve">Plungės rajono savivaldybės gyventojų  sveikatos raštingumo didinimas </t>
  </si>
  <si>
    <t>Plungės rajono savivaldybės visuomenės sveikatos biuras</t>
  </si>
  <si>
    <t>Kompleksinis sveikatos stiprinimas Rietavo savivaldybėje</t>
  </si>
  <si>
    <t>Klaipėdos rajono visuomenės sveikatos biuras</t>
  </si>
  <si>
    <t>Lėtinių neinfekcinių ligų prevencijos bei psichologinės gerovės paslaugų prieinamumo didinimas Telšių rajono savivaldybės gyventojams</t>
  </si>
  <si>
    <t>ESF+</t>
  </si>
  <si>
    <t>SAM</t>
  </si>
  <si>
    <t xml:space="preserve">R.S.2.3523 </t>
  </si>
  <si>
    <t>Procentai</t>
  </si>
  <si>
    <r>
      <t xml:space="preserve">Asmenų, po dalyvavimo veiklose pagerinusių sveikatos raštingumo kompetenciją, dalis </t>
    </r>
    <r>
      <rPr>
        <sz val="9"/>
        <color theme="1"/>
        <rFont val="Times New Roman"/>
        <family val="1"/>
        <charset val="186"/>
      </rPr>
      <t/>
    </r>
  </si>
  <si>
    <t xml:space="preserve">P.S.2.1519 </t>
  </si>
  <si>
    <t>Asmenys</t>
  </si>
  <si>
    <t xml:space="preserve">1830
(2029)
</t>
  </si>
  <si>
    <t xml:space="preserve">Asmenys, dalyvavę sveikatos raštingumo didinimo veiklose </t>
  </si>
  <si>
    <t xml:space="preserve">'R.S.2.3526 </t>
  </si>
  <si>
    <t>Asmenų, palankiai vertinančių visuomenės sveikatos priežiūros paslaugų kokybę, dalis</t>
  </si>
  <si>
    <t xml:space="preserve">80
(2029)
</t>
  </si>
  <si>
    <t xml:space="preserve">'P.B.2.0518 </t>
  </si>
  <si>
    <t>Subjektų skaičius</t>
  </si>
  <si>
    <t>Paramą gavusių nacionalinio, regionų ar vietos lygmens viešojo administravimo ar viešąsias paslaugas teikiančių įstaigų skaičius</t>
  </si>
  <si>
    <t>2 (2029)</t>
  </si>
  <si>
    <t>viešas</t>
  </si>
  <si>
    <t xml:space="preserve">80
(2026)
</t>
  </si>
  <si>
    <t xml:space="preserve">330
(2026)
</t>
  </si>
  <si>
    <t>2 (2026)</t>
  </si>
  <si>
    <t xml:space="preserve">510
(2029)
</t>
  </si>
  <si>
    <t xml:space="preserve">1800
(2029)
</t>
  </si>
  <si>
    <t>Telšių rajono savivaldybės visuomenės sveikatos biuras</t>
  </si>
  <si>
    <t>28-401-P</t>
  </si>
  <si>
    <t>Socialinio būsto fondo plėtra Telšių regione I</t>
  </si>
  <si>
    <t>Sumažinti pažeidžiamų visuomenės grupių gerovės teritorinius skirtumus</t>
  </si>
  <si>
    <t>Nekilnojamo turto įsigijimas ir pritaikymas socialiniam būstui Mažeikių rajono savivaldybėje</t>
  </si>
  <si>
    <t>Konkretus 2021–2027 m. Europos Sąjungos investicijų programos uždavinys "4.9. Skatinti marginalizuotų bendruomenių, mažas pajamas gaunančių mažų ūkių ir nepalankioje padėtyje esančių grupių, įskaitant specialiųjų poreikių turinčius asmenis, socialinę ir ekonominę įtrauktį vykdant integruotus veiksmus, be kita ko, teikti aprūpinimą būstu ir socialines paslaugas (Europos regioninės plėtros fondas (toliau – ERPF)"</t>
  </si>
  <si>
    <t>Naujų arba modernizuotų socialinių būstų talpumas</t>
  </si>
  <si>
    <t>P.B.2.0065</t>
  </si>
  <si>
    <t>Naujų arba modernizuotų socialinių būstų naudotojų skaičius per metus</t>
  </si>
  <si>
    <t>R.B.2.2067</t>
  </si>
  <si>
    <t>Naudotojai per metus</t>
  </si>
  <si>
    <t>Lietuvos Respublikos socialinės apsaugos ir darbo ministerija</t>
  </si>
  <si>
    <t>Centrinė projektų valdymo agentūra</t>
  </si>
  <si>
    <t>Planavimo</t>
  </si>
  <si>
    <t>Socialinio būsto plėtra Telšių rajono savivaldybės gyventojams</t>
  </si>
  <si>
    <t>28-402-P</t>
  </si>
  <si>
    <t>Socialinių paslaugų prieinamumo gerinimas Telšių regione I</t>
  </si>
  <si>
    <t>Grupinio gyvenimo namo statyba Mažeikiuose, Žemupio g. 11</t>
  </si>
  <si>
    <t xml:space="preserve">Paslaugų intelekto ir (ar) psichikos negalią turintiems asmenims vietų skaičius naujoje ar modernizuotoje infrastruktūroje </t>
  </si>
  <si>
    <t>Asmenų, turinčių intelekto ir (ar) psichikos negalią, gavusių paslaugas naujoje ar modernizuotoje infrastruktūroje skaičius per metus</t>
  </si>
  <si>
    <t>P.S.2.1030</t>
  </si>
  <si>
    <t>R.S.2.3031</t>
  </si>
  <si>
    <t>Skaičius</t>
  </si>
  <si>
    <t>Asmenys per metus</t>
  </si>
  <si>
    <t>Mažeikių rajono Plinkšių senelių globos namų infrastruktūros pritaikymas asmenims su negalia</t>
  </si>
  <si>
    <t>Naujos arba modernizuotos socialinės rūpybos infrastruktūros (ne būsto) talpumas</t>
  </si>
  <si>
    <t>P.B.2.0070</t>
  </si>
  <si>
    <t>Naujos arba modernizuotos socialinės rūpybos infrastruktūros naudotojų skaičius per metus</t>
  </si>
  <si>
    <t>R.B.2.2074</t>
  </si>
  <si>
    <t>28-403-P</t>
  </si>
  <si>
    <t>Socialinių paslaugų prieinamumo gerinimas Telšių regione II</t>
  </si>
  <si>
    <t>Apsaugoto būsto įsigijimas ir įrengimas Rietavo savivaldybėje</t>
  </si>
  <si>
    <t>Apsaugoto būsto infrastruktūros plėtra Plungės rajono savivaldybėje</t>
  </si>
  <si>
    <t>Apsaugoto būsto įsigijimas ir įrengimas Mažeikių rajono savivaldybėje</t>
  </si>
  <si>
    <t>Atvirojo darbo su jaunimu infrastruktūros plėtra Rietavo savivaldybėje</t>
  </si>
  <si>
    <t>Paslaugų socialiai pažeidžiamiems, socialinę riziką (atskirtį) patiriantiems asmenims vietų skaičius naujoje ar modernizuotoje infrastruktūroje</t>
  </si>
  <si>
    <t>P.S.2.1031</t>
  </si>
  <si>
    <t>Sakičius</t>
  </si>
  <si>
    <t>Socialiai pažeidžiamų, socialinę riziką (atskirtį) patiriančių asmenų, gavusių paslaugas naujoje ar modernizuotoje infrastruktūroje skaičius per metus</t>
  </si>
  <si>
    <t>R.S.2.3033</t>
  </si>
  <si>
    <t>Atvirųjų jaunimo erdvių plėtra Mažeikių rajono savivaldybėje</t>
  </si>
  <si>
    <t>28-404-P</t>
  </si>
  <si>
    <t>Socialinių paslaugų prieinamumo gerinimas Telšių regione III</t>
  </si>
  <si>
    <t>Socialinės globos ir slaugos paslaugų asmenims su intelekto ir psichikos negalia infrastruktūros sukūrimas Telšių mieste</t>
  </si>
  <si>
    <t>Grupinio gyvenimo namų infrastruktūros plėtra Plungės rajono savivaldybėje</t>
  </si>
  <si>
    <t>Socialinių paslaugų infrastruktūros ir paslaugų modernizavimas bei plėtra Plungės rajono savivaldybėje</t>
  </si>
  <si>
    <t>Mažeikių rajono Plinkšių senelių globos namų filialo įsteigimas</t>
  </si>
  <si>
    <t>28-405-P</t>
  </si>
  <si>
    <t>28-406-P</t>
  </si>
  <si>
    <t>28-407-P</t>
  </si>
  <si>
    <t>Socialinių paslaugų prieinamumo gerinimas Telšių regione IV</t>
  </si>
  <si>
    <t>Socialinio būsto fondo plėtra Telšių regione II</t>
  </si>
  <si>
    <t>Socialinių paslaugų prieinamumo gerinimas Telšių regione V</t>
  </si>
  <si>
    <t>Socialinės globos infrastruktūros modernizavimas Telšių rajono senelių globos namuose</t>
  </si>
  <si>
    <t>Socialinio būsto plėtra Plungės rajono savivaldybėje</t>
  </si>
  <si>
    <t>Dienos centro vaikams su intelekto ir psichikos negalia ir jų šeimoms sukūrimas Telšių rajono savivaldybėje</t>
  </si>
  <si>
    <t>Konkretus 2021–2027 m. Europos Sąjungos investicijų programos uždavinys "4.10. Užtikrinti vienodas galimybes naudotis sveikatos priežiūros paslaugomis, didinti sveikatos priežiūros sistemų, įskaitant pirminę sveikatos priežiūrą, atsparumą, ir skatinti perėjimą nuo institucinės globos prie globos šeimoje ir bendruomeninės globos (ERPF)"</t>
  </si>
  <si>
    <t>Socialinių paslaugų prieinamumo gerinimas Telšių regione VI</t>
  </si>
  <si>
    <t>28-408-P</t>
  </si>
  <si>
    <t>28-409-P</t>
  </si>
  <si>
    <t>Socialinių paslaugų prieinamumo gerinimas Telšių regione VII</t>
  </si>
  <si>
    <t xml:space="preserve">28-101-P </t>
  </si>
  <si>
    <t>Mažeikių miesto vakarinio aplinkkelio dalies (Mažeikių m., Troškučių g.) dviračiams skirtos infrastruktūros įrengimas</t>
  </si>
  <si>
    <t xml:space="preserve"> Skatinti darnų judumą miestuose</t>
  </si>
  <si>
    <t>2021–2027 m. Europos Sąjungos investicijų programos uždavinys "8.1 Tvarus judumas mieste"</t>
  </si>
  <si>
    <t>Dviračiams skirtos infrastruktūros naudotojų skaičius per metus</t>
  </si>
  <si>
    <t>R.B.2.2064</t>
  </si>
  <si>
    <t>Mažeikių rajono  savivaldybės administracija</t>
  </si>
  <si>
    <t>SM</t>
  </si>
  <si>
    <t xml:space="preserve">Dotacija </t>
  </si>
  <si>
    <t>-</t>
  </si>
  <si>
    <t>2026 m. 6 mėn.</t>
  </si>
  <si>
    <t>2026 m. 8 mėn.</t>
  </si>
  <si>
    <t xml:space="preserve">Dviračiams skirta infrastruktūra, kuriai
suteikta parama </t>
  </si>
  <si>
    <t>P.B.2.0058</t>
  </si>
  <si>
    <t>Kilometrai</t>
  </si>
  <si>
    <t xml:space="preserve">28-102-P </t>
  </si>
  <si>
    <t>Dviračių takų  Mažeikių m., V. Kudirkos ir Žemaitės gatvėse įrengimas</t>
  </si>
  <si>
    <t>2024 m. 3 mėn.</t>
  </si>
  <si>
    <t>2024 m. 5 mėn.</t>
  </si>
  <si>
    <t xml:space="preserve">28-103-P </t>
  </si>
  <si>
    <t xml:space="preserve">Dviračiams skirtos infrastruktūros plėtra, sujungiant esamus takus į vieną bendrą tinklą Mažeikių mieste </t>
  </si>
  <si>
    <t>2024 m. 6 mėn.</t>
  </si>
  <si>
    <t>2024 m. 8 mėn.</t>
  </si>
  <si>
    <t xml:space="preserve">28-104-P </t>
  </si>
  <si>
    <t>Dviračiams skirtos  infrastruktūros plėtra Telšių mieste palei Masčio ežero pakrantę</t>
  </si>
  <si>
    <t xml:space="preserve">28-105-P </t>
  </si>
  <si>
    <t>Dviračiams skirtos infrastruktūros plėtra, įrengiant dviračių takus Telšių mieste, (P. Genio g., Žarėnų g., Ąžuolyno g. iki Plungės g.)</t>
  </si>
  <si>
    <t xml:space="preserve">28-106-P </t>
  </si>
  <si>
    <t>Telšių miesto Kęstučio g. ir Stoties g. dviračiams skirtos infrastruktūros pritaikymas</t>
  </si>
  <si>
    <t>2025 m. 12 mėn.</t>
  </si>
  <si>
    <t>2026 m. 2 mėn.</t>
  </si>
  <si>
    <t xml:space="preserve">28-107-P </t>
  </si>
  <si>
    <t>Dviračiams skirtos  infrastruktūros plėtra Telšių miesto Parko g. ir palei Masčio ežero pakrantę</t>
  </si>
  <si>
    <t>2024 m. 9 mėn.</t>
  </si>
  <si>
    <t>2024 m. 11 mėn.</t>
  </si>
  <si>
    <t xml:space="preserve">28-108-P </t>
  </si>
  <si>
    <t>Dviračiams skirtos infrastruktūros plėtra palei Masčio ežero pakrantę, Saulėtekio g. ir Lygumų g.</t>
  </si>
  <si>
    <t>2021–2027 metų Europos Sąjungos fondų investicijų programos ir Ekonomikos gaivinimo ir atsparumo didinimo plano „Naujos kartos Lietuva“ administravimo taisyklių 
7 priedas</t>
  </si>
  <si>
    <t>(Kvietimų teikti projektų įgyvendinimo planus plano forma)</t>
  </si>
  <si>
    <t>12-003-03-01-23-(RE)-28-(LT028-04-01-01)</t>
  </si>
  <si>
    <t>Padidinti ugdymo prieinamumą atskirtį patiriantiems vaikams</t>
  </si>
  <si>
    <t>1.1. Ikimokyklinio ugdymo prieinamumo didinimas Mažeikių rajone</t>
  </si>
  <si>
    <t xml:space="preserve"> 2024-01</t>
  </si>
  <si>
    <t xml:space="preserve"> 2024-03</t>
  </si>
  <si>
    <t>1.2. Ikimokyklinio ugdymo  infrastruktūros plėtra Plungės lopšelyje- darželyje „Raudonkepuraitė“ ir skyriuje „Vėrinėlis“</t>
  </si>
  <si>
    <t xml:space="preserve">1.4. Ikimokyklinio ugdymo infrastruktūros plėtra Rietavo lopšelyje-darželyje, adresu Paupio g. 10, Rietavas  </t>
  </si>
  <si>
    <t>1.7. Rietavo Lauryno Ivinskio gimnazijos pastato Daržų g. 1, Rietave,  pritaikymas žmonėms su negalia</t>
  </si>
  <si>
    <t>Ugdymo prieinamumo didinimas atskirtį patiriantiems vaikams Mažeikių rajone</t>
  </si>
  <si>
    <t>1.5 Mažeikių rajono švietimo įstaigų pritaikymas asmenims su specialiaisiais poreikiais</t>
  </si>
  <si>
    <t xml:space="preserve"> 2024-07</t>
  </si>
  <si>
    <t>2024-09</t>
  </si>
  <si>
    <t>28-004-P</t>
  </si>
  <si>
    <t>1.3 Telšių lopšelio-darželio „Berželis" plėtra, Kalno g. 20, Telšiai</t>
  </si>
  <si>
    <t xml:space="preserve"> 2026-07</t>
  </si>
  <si>
    <t xml:space="preserve"> 2026-09</t>
  </si>
  <si>
    <t>________________________________________</t>
  </si>
  <si>
    <t>Ugdymo prieinamumo didinimas atskirtį patiriantiems vaikams Telšių regione</t>
  </si>
  <si>
    <t>Ugdymo prieinamumo didinimas atskirtį patiriantiems vaikams Telšių rajone</t>
  </si>
  <si>
    <t>2024-02</t>
  </si>
  <si>
    <t>2024-03</t>
  </si>
  <si>
    <t>Dalies pastato L. Ivinskio g. 3 Rietave kapitalinis remontas pritaikant socialinių būstų įrengimui</t>
  </si>
  <si>
    <t>09-003-02-02-11-(RE)-28-(LT028-05-01-02)</t>
  </si>
  <si>
    <t>28-201-P</t>
  </si>
  <si>
    <t xml:space="preserve">Vandens tiekimo ir nuotekų tvarkymo infrastruktūros plėtra ir  rekonstrukcija Mažeikių rajono savivadybėje </t>
  </si>
  <si>
    <t xml:space="preserve">Didinti geriamojo vandens tiekimo ir nuotekų tvarkymo paslaugų prieinamumą </t>
  </si>
  <si>
    <t xml:space="preserve"> Vandens tiekimo ir nuotekų tvarkymo infrastruktūros plėtra ir  rekonstrukcija Mažeikių rajono savivadybėje           </t>
  </si>
  <si>
    <t>2.5. Skatinti prieigą prie vandens ir tvarią vandentvarką</t>
  </si>
  <si>
    <t>Ne.</t>
  </si>
  <si>
    <t xml:space="preserve">Gyventojai, prisijungę prie patobulintų viešojo vandens tiekimo sistemų </t>
  </si>
  <si>
    <t>RCR41
R.B.2.2041</t>
  </si>
  <si>
    <t>Privatus</t>
  </si>
  <si>
    <t xml:space="preserve">UAB „Mažeikių vandenys"
</t>
  </si>
  <si>
    <t>AM</t>
  </si>
  <si>
    <t>Sanglaudos fondas</t>
  </si>
  <si>
    <t>2024-07</t>
  </si>
  <si>
    <t xml:space="preserve">Nauji arba atnaujinti geriamojo vandens ruošimo pajėgumai </t>
  </si>
  <si>
    <t xml:space="preserve">P.S.2.1013 </t>
  </si>
  <si>
    <t>m3/parą</t>
  </si>
  <si>
    <t>RCR42, R.B.2.2042</t>
  </si>
  <si>
    <t>Nauji arba atnaujinti nuotekų valymo pajėgumai</t>
  </si>
  <si>
    <t xml:space="preserve">RCO32, P.B.2.0032 </t>
  </si>
  <si>
    <t>Gyventojų ekvivalentas</t>
  </si>
  <si>
    <t>28-202-P</t>
  </si>
  <si>
    <t>Vandens tiekimo ir nuotekų tvarkymo infrastruktūros plėtra ir rekonstrukcija Plungės rajono savivaldybėje</t>
  </si>
  <si>
    <t xml:space="preserve">Vandens tiekimo ir nuotekų tvarkymo infrastruktūros plėtra ir rekonstrukcija Plungės rajono savivaldybėje </t>
  </si>
  <si>
    <t xml:space="preserve">Gyventojai, prisijungę bent prie antrinių viešojo nuotekų valymo įrenginių </t>
  </si>
  <si>
    <t>UAB „Plungės vandenys“</t>
  </si>
  <si>
    <t xml:space="preserve">Viešojo nuotekų surinkimo tinklo naujų arba atnaujintų vamzdynų ilgis </t>
  </si>
  <si>
    <t xml:space="preserve">RCO31, P.B.2.0031 </t>
  </si>
  <si>
    <t>km</t>
  </si>
  <si>
    <t>28-203-P</t>
  </si>
  <si>
    <t>Geriamojo vandens tiekimo ir nuotekų tvarkymo paslaugų prieinamumo didinimas Rietavo savivaldybėje</t>
  </si>
  <si>
    <t>UAB „Rietavo komunalinis ūkis“</t>
  </si>
  <si>
    <t>28-204-P</t>
  </si>
  <si>
    <t xml:space="preserve">Nuotekų tvarkymo infrastruktūros įrengimas Telšių rajono savivaldybės Upynos kaime  </t>
  </si>
  <si>
    <t>UAB „Telšių vandenys“</t>
  </si>
  <si>
    <t>2024 10</t>
  </si>
  <si>
    <t>2024 12</t>
  </si>
  <si>
    <t>28-410-P</t>
  </si>
  <si>
    <t>Socialinių paslaugų prieinamumo gerinimas Telšių regione VIII</t>
  </si>
  <si>
    <t>1.6. Infrastruktūros pritaikymas neįgaliesiems Plungės 
Senamiesčio mokykloje</t>
  </si>
  <si>
    <t>2024-08</t>
  </si>
  <si>
    <t xml:space="preserve">10-001-06-01-03-(RE)-28-LT028-01-01-04  </t>
  </si>
  <si>
    <t>Viešojo transporto priemonių informacinės sistemos sukūrimas ir įdiegimas Mažeikiuose</t>
  </si>
  <si>
    <t xml:space="preserve">Įgyvendintos darnaus judumo priemonės </t>
  </si>
  <si>
    <t xml:space="preserve">P.S.2.1035 </t>
  </si>
  <si>
    <t>2024 m. 04 mėn.</t>
  </si>
  <si>
    <t xml:space="preserve">28-110-P </t>
  </si>
  <si>
    <t>Telšių miesto darnaus judumo priemonių, prisidedančių prie šiltnamio efektą sukeliančių dujų mažinimo, įrengimas</t>
  </si>
  <si>
    <t>28-525-P</t>
  </si>
  <si>
    <t>Ilgalaikės priežiūros paslaugų plėtra Telšių  regione</t>
  </si>
  <si>
    <t>11-002-02-11-02 (RE)</t>
  </si>
  <si>
    <t>Užtikrinti ilgalaikės priežiūros paslaugų plėtrą</t>
  </si>
  <si>
    <t>1.2 VšĮ Mažeikių
PSPC mobiliosios
komandos aprūpinimas
įranga ir darbo
priemonėmis</t>
  </si>
  <si>
    <t>2021–2027 metų Europos Sąjungos fondų investicijų programos  "Konkretus uždavinys – 4.10. Užtikrinti vienodas galimybes naudotis sveikatos priežiūros paslaugomis, didinti sveikatos priežiūros sistemų, įskaitant pirminę sveikatos priežiūrą, atsparumą, ir skatinti perėjimą nuo institucinės globos prie globos šeimoje ir bendruomeninės globos (ERPF)".</t>
  </si>
  <si>
    <t xml:space="preserve">Naujos arba modernizuotos sveikatos priežiūros infrastruktūros talpumas </t>
  </si>
  <si>
    <t xml:space="preserve">P.B.2.0069 </t>
  </si>
  <si>
    <t xml:space="preserve">100
(2026)
</t>
  </si>
  <si>
    <t>VšĮ Mažeikių
pirminės sveikatos
priežiūros centras</t>
  </si>
  <si>
    <t xml:space="preserve">Naujos arba modernizuotos sveikatos priežiūros infrastruktūros naudotojų skaičius per metus </t>
  </si>
  <si>
    <t>R.B.2.2073</t>
  </si>
  <si>
    <t>1.4 UAB “Rietavo  šeimos daktaras” mobiliosios komandos aprūpinimas įranga ir darbo priemonėmis</t>
  </si>
  <si>
    <t xml:space="preserve">60
(2026)
</t>
  </si>
  <si>
    <t>privatus</t>
  </si>
  <si>
    <t>UAB ,, Rietavo šeimos daktaras“</t>
  </si>
  <si>
    <t xml:space="preserve">50
(2026)
</t>
  </si>
  <si>
    <t>28-526-P</t>
  </si>
  <si>
    <t xml:space="preserve">Ilgalaikės priežiūros paslaugų plėtra Telšių  regione </t>
  </si>
  <si>
    <t>1.1 Stacionarių slaugos paslaugų plėtra žmonėms, sergantiems Alzheimerio liga ir senatvine demencija Mažeikių rajono savivaldybėje</t>
  </si>
  <si>
    <t xml:space="preserve">27
(2029)
</t>
  </si>
  <si>
    <t>VšĮ Sedos pirminės sveikatos priežiūros centras</t>
  </si>
  <si>
    <t>2025-07</t>
  </si>
  <si>
    <t>2025-09</t>
  </si>
  <si>
    <t xml:space="preserve">25
(2029)
</t>
  </si>
  <si>
    <t>1.5 Ilgalaikės priežiūros paslaugų plėtra Telšių rajono savivaldybėje</t>
  </si>
  <si>
    <t xml:space="preserve">300
(2028)
</t>
  </si>
  <si>
    <t>Telšių rajono  savivaldybės administracija</t>
  </si>
  <si>
    <t xml:space="preserve">257
(2028)
</t>
  </si>
  <si>
    <t>28-527-P</t>
  </si>
  <si>
    <t>1.3 Stacionarinės slaugos paslaugų asmenims, sergantiems Alzheimerio liga ir senatvine demencija infrastruktūros modernizavimas Plungės rajono savivaldybėje</t>
  </si>
  <si>
    <t xml:space="preserve">12
(2028)
</t>
  </si>
  <si>
    <t>VšĮ Plungės ligoninė</t>
  </si>
  <si>
    <t>2026-07</t>
  </si>
  <si>
    <t>2026-09</t>
  </si>
  <si>
    <t xml:space="preserve">20
(2028)
</t>
  </si>
  <si>
    <t>2024-10</t>
  </si>
  <si>
    <t xml:space="preserve">2024-03
</t>
  </si>
  <si>
    <t xml:space="preserve">
2024-03</t>
  </si>
  <si>
    <t xml:space="preserve">
2024-09</t>
  </si>
  <si>
    <t>28-205-P</t>
  </si>
  <si>
    <t>Rūšiuojamojo atliekų surinkimo skatinimas  Telšių regionee</t>
  </si>
  <si>
    <t xml:space="preserve">02-001-06-10-01(RE)-28-(LT028-03-02-06) </t>
  </si>
  <si>
    <t>Skatinti rūšiuojamąjį atliekų surinkimą</t>
  </si>
  <si>
    <t>2.6. Skatinti perėjimą prie žiedinės ir efektyvaus išteklių naudojimo ekonomikos</t>
  </si>
  <si>
    <t>Surinktos atskirai išrūšiuotos atliekos</t>
  </si>
  <si>
    <t xml:space="preserve">R.B.2.2103  </t>
  </si>
  <si>
    <t>Tonos per metus</t>
  </si>
  <si>
    <t>UAB „Telšių regiono atliekų tvarkymo centras“</t>
  </si>
  <si>
    <t>2024-05</t>
  </si>
  <si>
    <t xml:space="preserve">Investicijos į rūšiuojamojo atliekų surinkimo įrenginius </t>
  </si>
  <si>
    <t xml:space="preserve">P.B.2.0107 </t>
  </si>
  <si>
    <t>Eurai</t>
  </si>
  <si>
    <t>Įgyvendintos viešinimo kampanijos atliekų prevencijos ir tvarkymo temomis</t>
  </si>
  <si>
    <t xml:space="preserve">P.S.2.1015 </t>
  </si>
  <si>
    <t>02-001-06-07-02-(RE)-28-(LT028-03-01-05)</t>
  </si>
  <si>
    <t>Gyventojai, prisijungę bent prie antrinių viešojo nuotekų valymo įrenginių | asmenys</t>
  </si>
  <si>
    <t xml:space="preserve">
809</t>
  </si>
  <si>
    <t xml:space="preserve">1748503	</t>
  </si>
  <si>
    <t xml:space="preserve">1748503 	</t>
  </si>
  <si>
    <t>28-206-P</t>
  </si>
  <si>
    <t>Žaliosios infrastruktūros
plėtra Mažeikių
miesto urbanizuotoje aplinkoje</t>
  </si>
  <si>
    <t>02-001-06-08-02-(RE)-28-(LT028-03-02-06)</t>
  </si>
  <si>
    <t>Plėtoti žaliąją infrastruktūrą urbanizuotoje aplinkoje</t>
  </si>
  <si>
    <t>2.7. Stiprinti gamtos, biologinės įvairovės ir žaliosios infrastruktūros apsaugą ir išsaugojimą, be kita ko, miestų teritorijose ir mažinti visų rūšių taršą</t>
  </si>
  <si>
    <t>Gyventojai, galintys naudotis nauja ar patobulinta žaliąja infrastruktūra</t>
  </si>
  <si>
    <t>RCR95
R.B.2.2095</t>
  </si>
  <si>
    <t>2025-02</t>
  </si>
  <si>
    <t>Žalioji infrastruktūra, kuriai suteikta parama kitais nei prisitaikymo prie klimato kaitos tikslais</t>
  </si>
  <si>
    <t>RCO36
P.B.2.0036</t>
  </si>
  <si>
    <t>hektarai</t>
  </si>
  <si>
    <t>2025-05</t>
  </si>
  <si>
    <t xml:space="preserve">28-109-P </t>
  </si>
  <si>
    <t>2024 m. 09 mėn.</t>
  </si>
  <si>
    <t>28-111-P</t>
  </si>
  <si>
    <t>Dviračiams skirtos infrastruktūros įrengimas – tilto per Ventos upę pastatymas</t>
  </si>
  <si>
    <t>2024-06-08
Kvietimas sustabdytas 2024-08-12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</si>
</sst>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yyyy/mm"/>
    <numFmt numFmtId="165" formatCode="#,##0.000;[Red]#,##0.000"/>
    <numFmt numFmtId="166" formatCode="#,##0.00;[Red]#,##0.00"/>
    <numFmt numFmtId="167" formatCode="#,##0.000"/>
    <numFmt numFmtId="168" formatCode="#,##0;[Red]#,##0"/>
    <numFmt numFmtId="169" formatCode="#,##0.0"/>
  </numFmts>
  <fonts count="32" x14ac:knownFonts="1">
    <font>
      <sz val="11"/>
      <color theme="1"/>
      <name val="Calibri"/>
      <family val="2"/>
      <charset val="186"/>
      <scheme val="minor"/>
    </font>
    <font>
      <i/>
      <sz val="9"/>
      <color theme="1"/>
      <name val="Times New Roman"/>
      <family val="1"/>
      <charset val="186"/>
    </font>
    <font>
      <i/>
      <sz val="10"/>
      <color theme="1"/>
      <name val="Times New Roman"/>
      <family val="1"/>
      <charset val="186"/>
    </font>
    <font>
      <b/>
      <i/>
      <sz val="9"/>
      <color theme="1"/>
      <name val="Times New Roman"/>
      <family val="1"/>
      <charset val="186"/>
    </font>
    <font>
      <sz val="10"/>
      <color theme="1"/>
      <name val="Times New Roman"/>
      <family val="1"/>
      <charset val="186"/>
    </font>
    <font>
      <b/>
      <sz val="10"/>
      <color theme="1"/>
      <name val="Times New Roman"/>
      <family val="1"/>
      <charset val="186"/>
    </font>
    <font>
      <b/>
      <i/>
      <sz val="9"/>
      <name val="Times New Roman"/>
      <family val="1"/>
      <charset val="186"/>
    </font>
    <font>
      <b/>
      <sz val="10"/>
      <name val="Times New Roman"/>
      <family val="1"/>
      <charset val="186"/>
    </font>
    <font>
      <sz val="10"/>
      <name val="Times New Roman"/>
      <family val="1"/>
      <charset val="186"/>
    </font>
    <font>
      <i/>
      <sz val="9"/>
      <name val="Times New Roman"/>
      <family val="1"/>
      <charset val="186"/>
    </font>
    <font>
      <i/>
      <sz val="9"/>
      <color rgb="FFFF0000"/>
      <name val="Times New Roman"/>
      <family val="1"/>
      <charset val="186"/>
    </font>
    <font>
      <i/>
      <sz val="10"/>
      <name val="Times New Roman"/>
      <family val="1"/>
      <charset val="186"/>
    </font>
    <font>
      <sz val="9"/>
      <color theme="1"/>
      <name val="Times New Roman"/>
      <family val="1"/>
      <charset val="186"/>
    </font>
    <font>
      <sz val="11"/>
      <color theme="1"/>
      <name val="Calibri"/>
      <family val="2"/>
      <charset val="186"/>
      <scheme val="minor"/>
    </font>
    <font>
      <b/>
      <sz val="11"/>
      <color theme="1"/>
      <name val="Calibri"/>
      <family val="2"/>
      <charset val="186"/>
      <scheme val="minor"/>
    </font>
    <font>
      <b/>
      <sz val="8"/>
      <color indexed="8"/>
      <name val="Calibri"/>
      <family val="2"/>
      <charset val="186"/>
    </font>
    <font>
      <b/>
      <sz val="11"/>
      <color indexed="8"/>
      <name val="Calibri"/>
      <family val="2"/>
      <charset val="186"/>
    </font>
    <font>
      <sz val="11"/>
      <name val="Calibri"/>
      <family val="2"/>
      <charset val="186"/>
      <scheme val="minor"/>
    </font>
    <font>
      <sz val="11"/>
      <name val="Calibri"/>
      <family val="2"/>
      <charset val="186"/>
    </font>
    <font>
      <b/>
      <sz val="12"/>
      <color theme="1"/>
      <name val="Calibri"/>
      <family val="2"/>
      <charset val="186"/>
      <scheme val="minor"/>
    </font>
    <font>
      <sz val="11"/>
      <color theme="2" tint="-0.249977111117893"/>
      <name val="Calibri"/>
      <family val="2"/>
      <charset val="186"/>
      <scheme val="minor"/>
    </font>
    <font>
      <i/>
      <sz val="9"/>
      <name val="Times New Roman"/>
      <family val="1"/>
    </font>
    <font>
      <b/>
      <sz val="9"/>
      <name val="Times New Roman"/>
      <family val="1"/>
      <charset val="186"/>
    </font>
    <font>
      <i/>
      <sz val="12"/>
      <color theme="1"/>
      <name val="Times New Roman"/>
      <family val="1"/>
    </font>
    <font>
      <i/>
      <sz val="12"/>
      <name val="Times New Roman"/>
      <family val="1"/>
    </font>
    <font>
      <b/>
      <i/>
      <sz val="12"/>
      <name val="Times New Roman"/>
      <family val="1"/>
    </font>
    <font>
      <b/>
      <i/>
      <sz val="12"/>
      <color theme="1"/>
      <name val="Times New Roman"/>
      <family val="1"/>
    </font>
    <font>
      <sz val="9"/>
      <name val="Times New Roman"/>
      <family val="1"/>
    </font>
    <font>
      <sz val="9"/>
      <color theme="1"/>
      <name val="Times New Roman"/>
      <family val="1"/>
    </font>
    <font>
      <i/>
      <sz val="10"/>
      <color theme="1"/>
      <name val="Times New Roman"/>
      <family val="1"/>
    </font>
    <font>
      <b/>
      <sz val="9"/>
      <color indexed="81"/>
      <name val="Tahoma"/>
      <family val="2"/>
      <charset val="186"/>
    </font>
    <font>
      <sz val="9"/>
      <color indexed="81"/>
      <name val="Tahoma"/>
      <family val="2"/>
      <charset val="186"/>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s>
  <cellStyleXfs count="1">
    <xf numFmtId="0" fontId="0" fillId="0" borderId="0"/>
  </cellStyleXfs>
  <cellXfs count="313">
    <xf numFmtId="0" fontId="0" fillId="0" borderId="0" xfId="0"/>
    <xf numFmtId="0" fontId="4" fillId="0" borderId="0" xfId="0" applyFont="1"/>
    <xf numFmtId="0" fontId="2" fillId="0" borderId="1" xfId="0" applyFont="1" applyBorder="1" applyAlignment="1">
      <alignment horizontal="center"/>
    </xf>
    <xf numFmtId="0" fontId="5" fillId="0" borderId="1" xfId="0" applyFont="1" applyBorder="1" applyAlignment="1">
      <alignment horizontal="center" vertical="center" wrapText="1"/>
    </xf>
    <xf numFmtId="0" fontId="1" fillId="0" borderId="1" xfId="0" applyFont="1" applyBorder="1" applyAlignment="1">
      <alignment horizontal="center" vertical="top" wrapText="1"/>
    </xf>
    <xf numFmtId="0" fontId="6" fillId="0" borderId="1" xfId="0" applyFont="1" applyBorder="1" applyAlignment="1">
      <alignment horizontal="center" vertical="top" wrapText="1"/>
    </xf>
    <xf numFmtId="0" fontId="3" fillId="0" borderId="1" xfId="0" applyFont="1" applyBorder="1" applyAlignment="1">
      <alignment horizontal="center" vertical="top" wrapText="1"/>
    </xf>
    <xf numFmtId="0" fontId="6" fillId="2" borderId="1" xfId="0" applyFont="1" applyFill="1" applyBorder="1" applyAlignment="1">
      <alignment horizontal="center" vertical="top" wrapText="1"/>
    </xf>
    <xf numFmtId="0" fontId="7" fillId="0" borderId="0" xfId="0" applyFont="1"/>
    <xf numFmtId="0" fontId="8" fillId="0" borderId="0" xfId="0" applyFont="1"/>
    <xf numFmtId="0" fontId="9" fillId="0" borderId="1" xfId="0" applyFont="1" applyBorder="1" applyAlignment="1">
      <alignment horizontal="center" vertical="top" wrapText="1"/>
    </xf>
    <xf numFmtId="0" fontId="7" fillId="0" borderId="1" xfId="0" applyFont="1" applyBorder="1" applyAlignment="1">
      <alignment horizontal="center" vertical="center" wrapText="1"/>
    </xf>
    <xf numFmtId="0" fontId="11" fillId="0" borderId="1" xfId="0" applyFont="1" applyBorder="1" applyAlignment="1">
      <alignment horizontal="center"/>
    </xf>
    <xf numFmtId="0" fontId="9" fillId="2" borderId="1" xfId="0" applyFont="1" applyFill="1" applyBorder="1" applyAlignment="1">
      <alignment horizontal="center" vertical="top" wrapText="1"/>
    </xf>
    <xf numFmtId="0" fontId="8" fillId="2" borderId="0" xfId="0" applyFont="1" applyFill="1"/>
    <xf numFmtId="0" fontId="14" fillId="0" borderId="0" xfId="0" applyFont="1" applyAlignment="1">
      <alignment horizontal="center"/>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xf>
    <xf numFmtId="0" fontId="13" fillId="0" borderId="1" xfId="0" applyFont="1" applyBorder="1" applyAlignment="1">
      <alignment vertical="top" wrapText="1"/>
    </xf>
    <xf numFmtId="0" fontId="17" fillId="0" borderId="1" xfId="0" applyFont="1" applyBorder="1" applyAlignment="1">
      <alignment horizontal="center" vertical="top" wrapText="1"/>
    </xf>
    <xf numFmtId="0" fontId="13" fillId="0" borderId="1" xfId="0" applyFont="1" applyBorder="1" applyAlignment="1">
      <alignment horizontal="center" vertical="top" wrapText="1"/>
    </xf>
    <xf numFmtId="0" fontId="13" fillId="0" borderId="1" xfId="0" applyFont="1" applyBorder="1" applyAlignment="1">
      <alignment horizontal="center" vertical="center" wrapText="1"/>
    </xf>
    <xf numFmtId="0" fontId="13" fillId="0" borderId="1" xfId="0" applyFont="1" applyBorder="1" applyAlignment="1">
      <alignment horizontal="left" vertical="top" wrapText="1"/>
    </xf>
    <xf numFmtId="0" fontId="17" fillId="0" borderId="1" xfId="0" applyFont="1" applyBorder="1" applyAlignment="1">
      <alignment horizontal="center" vertical="center" wrapText="1"/>
    </xf>
    <xf numFmtId="2" fontId="0" fillId="0" borderId="0" xfId="0" applyNumberFormat="1"/>
    <xf numFmtId="0" fontId="2" fillId="0" borderId="2" xfId="0" applyFont="1" applyBorder="1" applyAlignment="1">
      <alignment horizontal="center"/>
    </xf>
    <xf numFmtId="0" fontId="17" fillId="0" borderId="0" xfId="0" applyFont="1"/>
    <xf numFmtId="0" fontId="0" fillId="2" borderId="0" xfId="0" applyFill="1"/>
    <xf numFmtId="0" fontId="4" fillId="0" borderId="0" xfId="0" applyFont="1" applyAlignment="1">
      <alignment vertical="center" wrapText="1"/>
    </xf>
    <xf numFmtId="0" fontId="2" fillId="0" borderId="1" xfId="0" applyFont="1" applyBorder="1" applyAlignment="1">
      <alignment horizontal="center" vertical="center" wrapText="1"/>
    </xf>
    <xf numFmtId="0" fontId="0" fillId="0" borderId="0" xfId="0" applyAlignment="1">
      <alignment vertical="center" wrapText="1"/>
    </xf>
    <xf numFmtId="0" fontId="17" fillId="0" borderId="0" xfId="0" applyFont="1" applyAlignment="1">
      <alignment vertical="center"/>
    </xf>
    <xf numFmtId="0" fontId="4" fillId="2" borderId="0" xfId="0" applyFont="1" applyFill="1"/>
    <xf numFmtId="0" fontId="2" fillId="2" borderId="1" xfId="0" applyFont="1" applyFill="1" applyBorder="1" applyAlignment="1">
      <alignment horizontal="center"/>
    </xf>
    <xf numFmtId="0" fontId="17" fillId="2" borderId="0" xfId="0" applyFont="1" applyFill="1"/>
    <xf numFmtId="0" fontId="0" fillId="2" borderId="0" xfId="0" applyFill="1" applyAlignment="1">
      <alignment vertical="center"/>
    </xf>
    <xf numFmtId="0" fontId="11" fillId="0" borderId="2" xfId="0" applyFont="1" applyBorder="1" applyAlignment="1">
      <alignment horizontal="center"/>
    </xf>
    <xf numFmtId="0" fontId="0" fillId="2" borderId="1" xfId="0" applyFill="1" applyBorder="1" applyAlignment="1">
      <alignment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5" fillId="0" borderId="18" xfId="0" applyFont="1" applyBorder="1" applyAlignment="1">
      <alignment horizontal="center" vertical="center" wrapText="1"/>
    </xf>
    <xf numFmtId="0" fontId="7" fillId="0" borderId="18" xfId="0" applyFont="1" applyBorder="1" applyAlignment="1">
      <alignment horizontal="center" vertical="center" wrapText="1"/>
    </xf>
    <xf numFmtId="0" fontId="2" fillId="0" borderId="17" xfId="0" applyFont="1" applyBorder="1" applyAlignment="1">
      <alignment horizontal="center"/>
    </xf>
    <xf numFmtId="0" fontId="2" fillId="0" borderId="18" xfId="0" applyFont="1" applyBorder="1" applyAlignment="1">
      <alignment horizontal="center"/>
    </xf>
    <xf numFmtId="0" fontId="11" fillId="0" borderId="18" xfId="0" applyFont="1" applyBorder="1" applyAlignment="1">
      <alignment horizontal="center"/>
    </xf>
    <xf numFmtId="0" fontId="2" fillId="0" borderId="22" xfId="0" applyFont="1" applyBorder="1" applyAlignment="1">
      <alignment horizontal="center"/>
    </xf>
    <xf numFmtId="0" fontId="4" fillId="0" borderId="1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5" xfId="0" applyFont="1" applyBorder="1" applyAlignment="1">
      <alignment horizontal="center" vertical="center"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167" fontId="9" fillId="0" borderId="1" xfId="0" applyNumberFormat="1" applyFont="1" applyBorder="1" applyAlignment="1">
      <alignment horizontal="center" vertical="center" wrapText="1"/>
    </xf>
    <xf numFmtId="168" fontId="9" fillId="0" borderId="1" xfId="0" applyNumberFormat="1" applyFont="1" applyBorder="1" applyAlignment="1">
      <alignment horizontal="center" vertical="center" wrapText="1"/>
    </xf>
    <xf numFmtId="169" fontId="9" fillId="0" borderId="1" xfId="0" applyNumberFormat="1" applyFont="1" applyBorder="1" applyAlignment="1">
      <alignment horizontal="center" vertical="center" wrapText="1"/>
    </xf>
    <xf numFmtId="0" fontId="0" fillId="0" borderId="0" xfId="0" applyAlignment="1">
      <alignment horizontal="left"/>
    </xf>
    <xf numFmtId="0" fontId="13" fillId="0" borderId="2" xfId="0" applyFont="1" applyBorder="1" applyAlignment="1">
      <alignment vertical="center"/>
    </xf>
    <xf numFmtId="0" fontId="13" fillId="0" borderId="10" xfId="0" applyFont="1" applyBorder="1" applyAlignment="1">
      <alignment vertical="center" wrapText="1"/>
    </xf>
    <xf numFmtId="0" fontId="13" fillId="0" borderId="2" xfId="0" applyFont="1" applyBorder="1" applyAlignment="1">
      <alignment vertical="center" wrapText="1"/>
    </xf>
    <xf numFmtId="0" fontId="13" fillId="0" borderId="10" xfId="0" applyFont="1" applyBorder="1" applyAlignment="1">
      <alignment vertical="center"/>
    </xf>
    <xf numFmtId="2" fontId="13" fillId="0" borderId="10" xfId="0" applyNumberFormat="1" applyFont="1" applyBorder="1" applyAlignment="1">
      <alignment vertical="center"/>
    </xf>
    <xf numFmtId="49" fontId="13" fillId="0" borderId="10" xfId="0" applyNumberFormat="1" applyFont="1" applyBorder="1" applyAlignment="1">
      <alignment vertical="center"/>
    </xf>
    <xf numFmtId="0" fontId="0" fillId="0" borderId="10" xfId="0" applyBorder="1" applyAlignment="1">
      <alignment vertical="center"/>
    </xf>
    <xf numFmtId="0" fontId="20" fillId="0" borderId="10" xfId="0" applyFont="1" applyBorder="1" applyAlignment="1">
      <alignment vertical="center"/>
    </xf>
    <xf numFmtId="0" fontId="13" fillId="0" borderId="3" xfId="0" applyFont="1" applyBorder="1" applyAlignment="1">
      <alignment vertical="center" wrapText="1"/>
    </xf>
    <xf numFmtId="0" fontId="13" fillId="0" borderId="3" xfId="0" applyFont="1" applyBorder="1" applyAlignment="1">
      <alignment vertical="center"/>
    </xf>
    <xf numFmtId="2" fontId="13" fillId="0" borderId="3" xfId="0" applyNumberFormat="1" applyFont="1" applyBorder="1" applyAlignment="1">
      <alignment vertical="center"/>
    </xf>
    <xf numFmtId="0" fontId="20" fillId="0" borderId="3" xfId="0" applyFont="1" applyBorder="1" applyAlignment="1">
      <alignment vertical="center"/>
    </xf>
    <xf numFmtId="49" fontId="13" fillId="0" borderId="3" xfId="0" applyNumberFormat="1" applyFont="1" applyBorder="1" applyAlignment="1">
      <alignment vertical="center"/>
    </xf>
    <xf numFmtId="0" fontId="0" fillId="0" borderId="3" xfId="0" applyBorder="1" applyAlignment="1">
      <alignment vertical="center"/>
    </xf>
    <xf numFmtId="0" fontId="1" fillId="0" borderId="0" xfId="0" applyFont="1" applyAlignment="1">
      <alignment horizontal="center" vertical="center"/>
    </xf>
    <xf numFmtId="0" fontId="0" fillId="2" borderId="1" xfId="0" quotePrefix="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quotePrefix="1" applyFill="1" applyBorder="1" applyAlignment="1">
      <alignment horizontal="left" vertical="center" wrapText="1"/>
    </xf>
    <xf numFmtId="14" fontId="0" fillId="0" borderId="10" xfId="0" applyNumberFormat="1" applyBorder="1" applyAlignment="1">
      <alignment vertical="center"/>
    </xf>
    <xf numFmtId="0" fontId="6" fillId="0" borderId="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1" xfId="0" quotePrefix="1" applyFont="1" applyBorder="1" applyAlignment="1">
      <alignment horizontal="center" vertical="center" wrapText="1"/>
    </xf>
    <xf numFmtId="0" fontId="8" fillId="0" borderId="11" xfId="0" quotePrefix="1" applyFont="1" applyBorder="1" applyAlignment="1">
      <alignment horizontal="left" vertical="center" wrapText="1"/>
    </xf>
    <xf numFmtId="0" fontId="8" fillId="0" borderId="1" xfId="0" applyFont="1" applyBorder="1" applyAlignment="1">
      <alignment horizontal="center" vertical="center" wrapText="1"/>
    </xf>
    <xf numFmtId="0" fontId="8" fillId="0" borderId="1" xfId="0" quotePrefix="1" applyFont="1" applyBorder="1" applyAlignment="1">
      <alignment horizontal="center" vertical="center" wrapText="1"/>
    </xf>
    <xf numFmtId="0" fontId="8" fillId="0" borderId="1" xfId="0" quotePrefix="1" applyFont="1" applyBorder="1" applyAlignment="1">
      <alignment horizontal="left" vertical="center" wrapText="1"/>
    </xf>
    <xf numFmtId="0" fontId="8" fillId="0" borderId="3" xfId="0" quotePrefix="1" applyFont="1" applyBorder="1" applyAlignment="1">
      <alignment horizontal="left" vertical="center" wrapText="1"/>
    </xf>
    <xf numFmtId="0" fontId="8" fillId="0" borderId="16" xfId="0" applyFont="1" applyBorder="1" applyAlignment="1">
      <alignment horizontal="center" vertical="center" wrapText="1"/>
    </xf>
    <xf numFmtId="0" fontId="8" fillId="0" borderId="16" xfId="0" quotePrefix="1" applyFont="1" applyBorder="1" applyAlignment="1">
      <alignment horizontal="center" vertical="center" wrapText="1"/>
    </xf>
    <xf numFmtId="0" fontId="8" fillId="0" borderId="16" xfId="0" quotePrefix="1" applyFont="1" applyBorder="1" applyAlignment="1">
      <alignment horizontal="left" vertical="center" wrapText="1"/>
    </xf>
    <xf numFmtId="0" fontId="23" fillId="0" borderId="1" xfId="0" applyFont="1" applyBorder="1" applyAlignment="1">
      <alignment horizontal="center" vertical="center" wrapText="1"/>
    </xf>
    <xf numFmtId="0" fontId="23" fillId="2" borderId="1" xfId="0" applyFont="1" applyFill="1" applyBorder="1" applyAlignment="1">
      <alignment horizontal="center" vertical="center" wrapText="1"/>
    </xf>
    <xf numFmtId="0" fontId="29" fillId="0" borderId="1" xfId="0" applyFont="1" applyBorder="1" applyAlignment="1">
      <alignment horizontal="center" vertical="top" wrapText="1"/>
    </xf>
    <xf numFmtId="2" fontId="29" fillId="0" borderId="1" xfId="0" applyNumberFormat="1" applyFont="1" applyBorder="1" applyAlignment="1">
      <alignment horizontal="center" vertical="top" wrapText="1"/>
    </xf>
    <xf numFmtId="0" fontId="4" fillId="0" borderId="1" xfId="0" applyFont="1" applyBorder="1" applyAlignment="1">
      <alignment horizontal="left" vertical="top" wrapText="1"/>
    </xf>
    <xf numFmtId="3" fontId="4" fillId="0" borderId="1" xfId="0" applyNumberFormat="1" applyFont="1" applyBorder="1" applyAlignment="1">
      <alignment horizontal="left" vertical="top" wrapText="1"/>
    </xf>
    <xf numFmtId="0" fontId="4" fillId="0" borderId="0" xfId="0" applyFont="1" applyAlignment="1">
      <alignment vertical="center"/>
    </xf>
    <xf numFmtId="0" fontId="2" fillId="0" borderId="1" xfId="0" applyFont="1" applyBorder="1" applyAlignment="1">
      <alignment horizontal="center" vertical="center"/>
    </xf>
    <xf numFmtId="165" fontId="9" fillId="0" borderId="1" xfId="0" applyNumberFormat="1" applyFont="1" applyBorder="1" applyAlignment="1">
      <alignment horizontal="center" vertical="center" wrapText="1"/>
    </xf>
    <xf numFmtId="166"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1" fillId="0" borderId="0" xfId="0" applyFont="1" applyAlignment="1">
      <alignment horizontal="center" vertical="center" wrapText="1"/>
    </xf>
    <xf numFmtId="3" fontId="9" fillId="0" borderId="0" xfId="0" applyNumberFormat="1" applyFont="1" applyAlignment="1">
      <alignment horizontal="center" vertical="center" wrapText="1"/>
    </xf>
    <xf numFmtId="0" fontId="9" fillId="0" borderId="0" xfId="0" applyFont="1" applyAlignment="1">
      <alignment horizontal="center"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4" fontId="1" fillId="0" borderId="0" xfId="0" applyNumberFormat="1" applyFont="1" applyAlignment="1">
      <alignment horizontal="center" vertical="center" wrapText="1"/>
    </xf>
    <xf numFmtId="0" fontId="8" fillId="0" borderId="0" xfId="0" applyFont="1" applyAlignment="1">
      <alignment vertical="center"/>
    </xf>
    <xf numFmtId="0" fontId="0" fillId="0" borderId="0" xfId="0" applyAlignment="1">
      <alignment vertical="center"/>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5" fillId="3" borderId="7" xfId="0" applyFont="1" applyFill="1" applyBorder="1" applyAlignment="1">
      <alignment horizontal="center" wrapText="1"/>
    </xf>
    <xf numFmtId="0" fontId="15" fillId="3" borderId="8" xfId="0" applyFont="1" applyFill="1" applyBorder="1" applyAlignment="1">
      <alignment horizontal="center" wrapText="1"/>
    </xf>
    <xf numFmtId="0" fontId="15" fillId="3" borderId="9" xfId="0" applyFont="1" applyFill="1" applyBorder="1" applyAlignment="1">
      <alignment horizontal="center" wrapText="1"/>
    </xf>
    <xf numFmtId="0" fontId="0" fillId="0" borderId="0" xfId="0" applyAlignment="1">
      <alignment horizontal="left" wrapText="1"/>
    </xf>
    <xf numFmtId="0" fontId="0" fillId="0" borderId="0" xfId="0" applyAlignment="1">
      <alignment horizontal="center"/>
    </xf>
    <xf numFmtId="0" fontId="19" fillId="0" borderId="0" xfId="0" applyFont="1" applyAlignment="1">
      <alignment horizontal="center"/>
    </xf>
    <xf numFmtId="0" fontId="14" fillId="0" borderId="0" xfId="0" applyFont="1" applyAlignment="1">
      <alignment horizontal="center"/>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 xfId="0" applyFont="1" applyFill="1" applyBorder="1" applyAlignment="1">
      <alignment horizontal="center" vertical="center"/>
    </xf>
    <xf numFmtId="0" fontId="6" fillId="0" borderId="1" xfId="0" applyFont="1" applyBorder="1" applyAlignment="1">
      <alignment horizontal="center" vertical="center" wrapText="1"/>
    </xf>
    <xf numFmtId="0" fontId="8" fillId="0" borderId="0" xfId="0" applyFont="1" applyAlignment="1">
      <alignment horizontal="center"/>
    </xf>
    <xf numFmtId="0" fontId="9" fillId="0" borderId="1" xfId="0" applyFont="1" applyBorder="1" applyAlignment="1">
      <alignment horizontal="center" vertical="center" wrapText="1"/>
    </xf>
    <xf numFmtId="4" fontId="9" fillId="0" borderId="1" xfId="0" applyNumberFormat="1" applyFont="1" applyBorder="1" applyAlignment="1">
      <alignment horizontal="center" vertical="center" wrapText="1"/>
    </xf>
    <xf numFmtId="166" fontId="9" fillId="0" borderId="1" xfId="0"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14"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4" fontId="9"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 xfId="0" applyFont="1" applyBorder="1" applyAlignment="1">
      <alignment horizontal="center" vertical="center" wrapText="1"/>
    </xf>
    <xf numFmtId="0" fontId="5" fillId="0" borderId="0" xfId="0" applyFont="1" applyAlignment="1">
      <alignment horizontal="center"/>
    </xf>
    <xf numFmtId="49" fontId="4" fillId="0" borderId="2" xfId="0" applyNumberFormat="1" applyFont="1" applyBorder="1" applyAlignment="1">
      <alignment horizontal="center" vertical="top" wrapText="1"/>
    </xf>
    <xf numFmtId="49" fontId="4" fillId="0" borderId="3" xfId="0" applyNumberFormat="1" applyFont="1" applyBorder="1" applyAlignment="1">
      <alignment horizontal="center"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3" fontId="4" fillId="0" borderId="2" xfId="0" applyNumberFormat="1" applyFont="1" applyBorder="1" applyAlignment="1">
      <alignment horizontal="left" vertical="top" wrapText="1"/>
    </xf>
    <xf numFmtId="4" fontId="4" fillId="0" borderId="1" xfId="0" applyNumberFormat="1" applyFont="1" applyBorder="1" applyAlignment="1">
      <alignment horizontal="left" vertical="top"/>
    </xf>
    <xf numFmtId="0" fontId="4" fillId="0" borderId="1" xfId="0" applyFont="1" applyBorder="1" applyAlignment="1">
      <alignment horizontal="left" vertical="top"/>
    </xf>
    <xf numFmtId="2" fontId="4" fillId="0" borderId="2" xfId="0" applyNumberFormat="1" applyFont="1" applyBorder="1" applyAlignment="1">
      <alignment horizontal="left" vertical="top" wrapText="1"/>
    </xf>
    <xf numFmtId="2" fontId="4" fillId="0" borderId="3" xfId="0" applyNumberFormat="1" applyFont="1" applyBorder="1" applyAlignment="1">
      <alignment horizontal="left" vertical="top" wrapText="1"/>
    </xf>
    <xf numFmtId="3" fontId="4" fillId="0" borderId="2" xfId="0" applyNumberFormat="1" applyFont="1" applyBorder="1" applyAlignment="1">
      <alignment horizontal="center" vertical="top" wrapText="1"/>
    </xf>
    <xf numFmtId="0" fontId="4" fillId="0" borderId="3" xfId="0" applyFont="1" applyBorder="1" applyAlignment="1">
      <alignment horizontal="center" vertical="top" wrapText="1"/>
    </xf>
    <xf numFmtId="0" fontId="27" fillId="0" borderId="2" xfId="0" applyFont="1" applyBorder="1" applyAlignment="1">
      <alignment horizontal="center" vertical="top" wrapText="1"/>
    </xf>
    <xf numFmtId="0" fontId="27" fillId="0" borderId="10" xfId="0" applyFont="1" applyBorder="1" applyAlignment="1">
      <alignment horizontal="center" vertical="top" wrapText="1"/>
    </xf>
    <xf numFmtId="0" fontId="27" fillId="0" borderId="3" xfId="0" applyFont="1" applyBorder="1" applyAlignment="1">
      <alignment horizontal="center" vertical="top" wrapText="1"/>
    </xf>
    <xf numFmtId="49" fontId="28" fillId="0" borderId="2" xfId="0" applyNumberFormat="1" applyFont="1" applyBorder="1" applyAlignment="1">
      <alignment horizontal="center" vertical="top" wrapText="1"/>
    </xf>
    <xf numFmtId="49" fontId="28" fillId="0" borderId="10" xfId="0" applyNumberFormat="1" applyFont="1" applyBorder="1" applyAlignment="1">
      <alignment horizontal="center" vertical="top" wrapText="1"/>
    </xf>
    <xf numFmtId="49" fontId="28" fillId="0" borderId="3" xfId="0" applyNumberFormat="1" applyFont="1" applyBorder="1" applyAlignment="1">
      <alignment horizontal="center" vertical="top" wrapText="1"/>
    </xf>
    <xf numFmtId="0" fontId="2" fillId="0" borderId="2" xfId="0" applyFont="1" applyBorder="1" applyAlignment="1">
      <alignment horizontal="center"/>
    </xf>
    <xf numFmtId="0" fontId="2" fillId="0" borderId="10" xfId="0" applyFont="1" applyBorder="1" applyAlignment="1">
      <alignment horizontal="center"/>
    </xf>
    <xf numFmtId="0" fontId="2" fillId="0" borderId="3" xfId="0" applyFont="1" applyBorder="1" applyAlignment="1">
      <alignment horizontal="center"/>
    </xf>
    <xf numFmtId="0" fontId="4" fillId="0" borderId="2" xfId="0" applyFont="1" applyBorder="1" applyAlignment="1">
      <alignment horizontal="center" vertical="top" wrapText="1"/>
    </xf>
    <xf numFmtId="2" fontId="27" fillId="2" borderId="2" xfId="0" applyNumberFormat="1" applyFont="1" applyFill="1" applyBorder="1" applyAlignment="1">
      <alignment horizontal="center" vertical="top" wrapText="1"/>
    </xf>
    <xf numFmtId="2" fontId="27" fillId="2" borderId="10" xfId="0" applyNumberFormat="1" applyFont="1" applyFill="1" applyBorder="1" applyAlignment="1">
      <alignment horizontal="center" vertical="top" wrapText="1"/>
    </xf>
    <xf numFmtId="2" fontId="27" fillId="2" borderId="3" xfId="0" applyNumberFormat="1" applyFont="1" applyFill="1" applyBorder="1" applyAlignment="1">
      <alignment horizontal="center" vertical="top" wrapText="1"/>
    </xf>
    <xf numFmtId="2" fontId="28" fillId="0" borderId="2" xfId="0" applyNumberFormat="1" applyFont="1" applyBorder="1" applyAlignment="1">
      <alignment horizontal="center" vertical="top" wrapText="1"/>
    </xf>
    <xf numFmtId="2" fontId="28" fillId="0" borderId="10" xfId="0" applyNumberFormat="1" applyFont="1" applyBorder="1" applyAlignment="1">
      <alignment horizontal="center" vertical="top" wrapText="1"/>
    </xf>
    <xf numFmtId="2" fontId="28" fillId="0" borderId="3" xfId="0" applyNumberFormat="1" applyFont="1" applyBorder="1" applyAlignment="1">
      <alignment horizontal="center" vertical="top" wrapText="1"/>
    </xf>
    <xf numFmtId="2" fontId="27" fillId="0" borderId="2" xfId="0" applyNumberFormat="1" applyFont="1" applyBorder="1" applyAlignment="1">
      <alignment horizontal="center" vertical="top" wrapText="1"/>
    </xf>
    <xf numFmtId="2" fontId="27" fillId="0" borderId="10" xfId="0" applyNumberFormat="1" applyFont="1" applyBorder="1" applyAlignment="1">
      <alignment horizontal="center" vertical="top" wrapText="1"/>
    </xf>
    <xf numFmtId="2" fontId="27" fillId="0" borderId="3" xfId="0" applyNumberFormat="1" applyFont="1" applyBorder="1" applyAlignment="1">
      <alignment horizontal="center" vertical="top" wrapText="1"/>
    </xf>
    <xf numFmtId="0" fontId="28" fillId="0" borderId="2" xfId="0" applyFont="1" applyBorder="1" applyAlignment="1">
      <alignment horizontal="center" vertical="top" wrapText="1"/>
    </xf>
    <xf numFmtId="0" fontId="28" fillId="0" borderId="10" xfId="0" applyFont="1" applyBorder="1" applyAlignment="1">
      <alignment horizontal="center" vertical="top" wrapText="1"/>
    </xf>
    <xf numFmtId="0" fontId="28" fillId="0" borderId="3" xfId="0" applyFont="1" applyBorder="1" applyAlignment="1">
      <alignment horizontal="center" vertical="top" wrapText="1"/>
    </xf>
    <xf numFmtId="14" fontId="25" fillId="0" borderId="2" xfId="0" applyNumberFormat="1" applyFont="1" applyBorder="1" applyAlignment="1">
      <alignment horizontal="center" vertical="center" wrapText="1"/>
    </xf>
    <xf numFmtId="0" fontId="25" fillId="0" borderId="10" xfId="0" applyFont="1" applyBorder="1" applyAlignment="1">
      <alignment horizontal="center" vertical="center" wrapText="1"/>
    </xf>
    <xf numFmtId="0" fontId="25" fillId="0" borderId="3" xfId="0" applyFont="1" applyBorder="1" applyAlignment="1">
      <alignment horizontal="center" vertical="center" wrapText="1"/>
    </xf>
    <xf numFmtId="0" fontId="27" fillId="0" borderId="1" xfId="0" applyFont="1" applyBorder="1" applyAlignment="1">
      <alignment horizontal="center" vertical="top" wrapText="1"/>
    </xf>
    <xf numFmtId="0" fontId="28" fillId="0" borderId="1" xfId="0" applyFont="1" applyBorder="1" applyAlignment="1">
      <alignment horizontal="center" vertical="top" wrapText="1"/>
    </xf>
    <xf numFmtId="0" fontId="24" fillId="0" borderId="2"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3" xfId="0" applyFont="1" applyBorder="1" applyAlignment="1">
      <alignment horizontal="center" vertical="center" wrapText="1"/>
    </xf>
    <xf numFmtId="49" fontId="25" fillId="0" borderId="2" xfId="0" applyNumberFormat="1" applyFont="1" applyBorder="1" applyAlignment="1">
      <alignment horizontal="center" vertical="center" wrapText="1"/>
    </xf>
    <xf numFmtId="49" fontId="25" fillId="0" borderId="10" xfId="0" applyNumberFormat="1" applyFont="1" applyBorder="1" applyAlignment="1">
      <alignment horizontal="center" vertical="center" wrapText="1"/>
    </xf>
    <xf numFmtId="49" fontId="25" fillId="0" borderId="3" xfId="0" applyNumberFormat="1" applyFont="1" applyBorder="1" applyAlignment="1">
      <alignment horizontal="center" vertical="center" wrapText="1"/>
    </xf>
    <xf numFmtId="0" fontId="23" fillId="0" borderId="2"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3"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30" xfId="0" applyFont="1" applyBorder="1" applyAlignment="1">
      <alignment horizontal="center" vertical="center" wrapText="1"/>
    </xf>
    <xf numFmtId="49" fontId="26" fillId="0" borderId="2" xfId="0" applyNumberFormat="1" applyFont="1" applyBorder="1" applyAlignment="1">
      <alignment horizontal="center" vertical="center" wrapText="1"/>
    </xf>
    <xf numFmtId="49" fontId="26" fillId="0" borderId="10" xfId="0" applyNumberFormat="1" applyFont="1" applyBorder="1" applyAlignment="1">
      <alignment horizontal="center" vertical="center" wrapText="1"/>
    </xf>
    <xf numFmtId="49" fontId="26" fillId="0" borderId="3" xfId="0" applyNumberFormat="1" applyFont="1" applyBorder="1" applyAlignment="1">
      <alignment horizontal="center" vertical="center" wrapText="1"/>
    </xf>
    <xf numFmtId="0" fontId="23" fillId="0" borderId="28" xfId="0" applyFont="1" applyBorder="1" applyAlignment="1">
      <alignment horizontal="center" vertical="center" wrapText="1"/>
    </xf>
    <xf numFmtId="0" fontId="23" fillId="0" borderId="0" xfId="0" applyFont="1" applyAlignment="1">
      <alignment horizontal="center" vertical="center" wrapText="1"/>
    </xf>
    <xf numFmtId="0" fontId="23" fillId="0" borderId="1" xfId="0" applyFont="1" applyBorder="1" applyAlignment="1">
      <alignment horizontal="center" vertical="center" wrapText="1"/>
    </xf>
    <xf numFmtId="49" fontId="23" fillId="0" borderId="2" xfId="0" applyNumberFormat="1" applyFont="1" applyBorder="1" applyAlignment="1">
      <alignment horizontal="center" vertical="center" wrapText="1"/>
    </xf>
    <xf numFmtId="49" fontId="23" fillId="0" borderId="10" xfId="0" applyNumberFormat="1" applyFont="1" applyBorder="1" applyAlignment="1">
      <alignment horizontal="center" vertical="center" wrapText="1"/>
    </xf>
    <xf numFmtId="49" fontId="23" fillId="0" borderId="3" xfId="0" applyNumberFormat="1"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8" xfId="0" applyFont="1" applyBorder="1" applyAlignment="1">
      <alignment horizontal="center" vertical="center"/>
    </xf>
    <xf numFmtId="0" fontId="5"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 xfId="0" applyFont="1" applyBorder="1" applyAlignment="1">
      <alignment horizontal="center" vertical="center" wrapText="1"/>
    </xf>
    <xf numFmtId="4" fontId="8" fillId="0" borderId="12" xfId="0" applyNumberFormat="1" applyFont="1" applyBorder="1" applyAlignment="1">
      <alignment horizontal="center" vertical="center" wrapText="1"/>
    </xf>
    <xf numFmtId="4" fontId="8" fillId="0" borderId="3" xfId="0" applyNumberFormat="1" applyFont="1" applyBorder="1" applyAlignment="1">
      <alignment horizontal="center" vertical="center" wrapText="1"/>
    </xf>
    <xf numFmtId="4" fontId="4" fillId="0" borderId="12"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4" fontId="4" fillId="0" borderId="10" xfId="0" applyNumberFormat="1" applyFont="1" applyBorder="1" applyAlignment="1">
      <alignment horizontal="center" vertical="center" wrapText="1"/>
    </xf>
    <xf numFmtId="4" fontId="4" fillId="0" borderId="25" xfId="0" applyNumberFormat="1" applyFont="1" applyBorder="1" applyAlignment="1">
      <alignment horizontal="center" vertical="center" wrapText="1"/>
    </xf>
    <xf numFmtId="4" fontId="4"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4" fontId="8" fillId="0" borderId="2" xfId="0" applyNumberFormat="1" applyFont="1" applyBorder="1" applyAlignment="1">
      <alignment horizontal="center" vertical="center" wrapText="1"/>
    </xf>
    <xf numFmtId="4" fontId="8" fillId="0" borderId="25" xfId="0" applyNumberFormat="1" applyFont="1" applyBorder="1" applyAlignment="1">
      <alignment horizontal="center" vertical="center" wrapText="1"/>
    </xf>
    <xf numFmtId="0" fontId="8" fillId="0" borderId="25" xfId="0" applyFont="1" applyBorder="1" applyAlignment="1">
      <alignment horizontal="center" vertical="center" wrapText="1"/>
    </xf>
    <xf numFmtId="14" fontId="7" fillId="0" borderId="13" xfId="0" applyNumberFormat="1"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9" fillId="0" borderId="12" xfId="0" applyFont="1" applyBorder="1" applyAlignment="1">
      <alignment horizontal="center" vertical="top" wrapText="1"/>
    </xf>
    <xf numFmtId="0" fontId="9" fillId="0" borderId="3" xfId="0" applyFont="1" applyBorder="1" applyAlignment="1">
      <alignment horizontal="center" vertical="top" wrapText="1"/>
    </xf>
    <xf numFmtId="164" fontId="4" fillId="0" borderId="12" xfId="0" applyNumberFormat="1" applyFont="1" applyBorder="1" applyAlignment="1">
      <alignment horizontal="center" vertical="center" wrapText="1"/>
    </xf>
    <xf numFmtId="164" fontId="4" fillId="0" borderId="10" xfId="0" applyNumberFormat="1" applyFont="1" applyBorder="1" applyAlignment="1">
      <alignment horizontal="center" vertical="center" wrapText="1"/>
    </xf>
    <xf numFmtId="164" fontId="4" fillId="0" borderId="25" xfId="0" applyNumberFormat="1" applyFont="1" applyBorder="1" applyAlignment="1">
      <alignment horizontal="center" vertical="center" wrapText="1"/>
    </xf>
    <xf numFmtId="0" fontId="9" fillId="0" borderId="2" xfId="0" applyFont="1" applyBorder="1" applyAlignment="1">
      <alignment horizontal="center" vertical="top" wrapText="1"/>
    </xf>
    <xf numFmtId="0" fontId="9" fillId="0" borderId="25" xfId="0" applyFont="1" applyBorder="1" applyAlignment="1">
      <alignment horizontal="center" vertical="top" wrapText="1"/>
    </xf>
    <xf numFmtId="14" fontId="22" fillId="0" borderId="15" xfId="0" applyNumberFormat="1" applyFont="1" applyBorder="1" applyAlignment="1">
      <alignment horizontal="center" vertical="center" wrapText="1"/>
    </xf>
    <xf numFmtId="0" fontId="22" fillId="0" borderId="26" xfId="0" applyFont="1" applyBorder="1" applyAlignment="1">
      <alignment horizontal="center" vertical="center" wrapText="1"/>
    </xf>
    <xf numFmtId="4" fontId="8" fillId="0" borderId="10" xfId="0" applyNumberFormat="1" applyFont="1" applyBorder="1" applyAlignment="1">
      <alignment horizontal="center" vertical="center" wrapText="1"/>
    </xf>
    <xf numFmtId="0" fontId="8" fillId="0" borderId="10" xfId="0" applyFont="1" applyBorder="1" applyAlignment="1">
      <alignment horizontal="center" vertical="center" wrapText="1"/>
    </xf>
    <xf numFmtId="0" fontId="9" fillId="0" borderId="10" xfId="0" applyFont="1" applyBorder="1" applyAlignment="1">
      <alignment horizontal="center" vertical="top" wrapText="1"/>
    </xf>
    <xf numFmtId="0" fontId="9" fillId="0" borderId="13" xfId="0" applyFont="1" applyBorder="1" applyAlignment="1">
      <alignment horizontal="center" vertical="top" wrapText="1"/>
    </xf>
    <xf numFmtId="0" fontId="9" fillId="0" borderId="26" xfId="0" applyFont="1" applyBorder="1" applyAlignment="1">
      <alignment horizontal="center" vertical="top" wrapText="1"/>
    </xf>
    <xf numFmtId="0" fontId="9" fillId="0" borderId="15" xfId="0" applyFont="1" applyBorder="1" applyAlignment="1">
      <alignment horizontal="center" vertical="top" wrapText="1"/>
    </xf>
    <xf numFmtId="0" fontId="5" fillId="2" borderId="1" xfId="0" applyFont="1" applyFill="1" applyBorder="1" applyAlignment="1">
      <alignment horizontal="center" vertical="center" wrapText="1"/>
    </xf>
    <xf numFmtId="16" fontId="0" fillId="2" borderId="2" xfId="0" quotePrefix="1" applyNumberFormat="1" applyFill="1" applyBorder="1" applyAlignment="1">
      <alignment horizontal="center" vertical="center" wrapText="1"/>
    </xf>
    <xf numFmtId="16" fontId="0" fillId="2" borderId="10" xfId="0" quotePrefix="1" applyNumberFormat="1" applyFill="1" applyBorder="1" applyAlignment="1">
      <alignment horizontal="center" vertical="center" wrapText="1"/>
    </xf>
    <xf numFmtId="16" fontId="0" fillId="2" borderId="3" xfId="0" quotePrefix="1" applyNumberFormat="1" applyFill="1" applyBorder="1" applyAlignment="1">
      <alignment horizontal="center" vertical="center" wrapText="1"/>
    </xf>
    <xf numFmtId="0" fontId="0" fillId="2" borderId="2"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quotePrefix="1" applyFill="1" applyBorder="1" applyAlignment="1">
      <alignment horizontal="center" vertical="center" wrapText="1"/>
    </xf>
    <xf numFmtId="0" fontId="0" fillId="2" borderId="10" xfId="0" quotePrefix="1" applyFill="1" applyBorder="1" applyAlignment="1">
      <alignment horizontal="center" vertical="center" wrapText="1"/>
    </xf>
    <xf numFmtId="0" fontId="0" fillId="2" borderId="3" xfId="0" quotePrefix="1" applyFill="1" applyBorder="1" applyAlignment="1">
      <alignment horizontal="center" vertical="center" wrapText="1"/>
    </xf>
    <xf numFmtId="0" fontId="0" fillId="2" borderId="1" xfId="0"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0" fillId="2" borderId="1" xfId="0" applyFill="1" applyBorder="1" applyAlignment="1">
      <alignment horizontal="center" vertical="center"/>
    </xf>
    <xf numFmtId="0" fontId="17"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10" xfId="0" applyFill="1" applyBorder="1" applyAlignment="1">
      <alignment horizontal="center" vertical="center"/>
    </xf>
    <xf numFmtId="0" fontId="0" fillId="2" borderId="3" xfId="0" applyFill="1" applyBorder="1" applyAlignment="1">
      <alignment horizontal="center" vertical="center"/>
    </xf>
    <xf numFmtId="14" fontId="17" fillId="2" borderId="2" xfId="0" applyNumberFormat="1" applyFont="1" applyFill="1" applyBorder="1" applyAlignment="1">
      <alignment horizontal="center" vertical="center" wrapText="1"/>
    </xf>
    <xf numFmtId="0" fontId="0" fillId="2" borderId="1" xfId="0" quotePrefix="1" applyFill="1" applyBorder="1" applyAlignment="1">
      <alignment horizontal="center" vertical="center" wrapText="1"/>
    </xf>
    <xf numFmtId="49" fontId="0" fillId="2" borderId="2" xfId="0" applyNumberFormat="1" applyFill="1" applyBorder="1" applyAlignment="1">
      <alignment horizontal="center" vertical="center" wrapText="1"/>
    </xf>
    <xf numFmtId="49" fontId="0" fillId="2" borderId="10" xfId="0" applyNumberFormat="1" applyFill="1" applyBorder="1" applyAlignment="1">
      <alignment horizontal="center" vertical="center" wrapText="1"/>
    </xf>
    <xf numFmtId="49" fontId="0" fillId="2" borderId="3" xfId="0" applyNumberFormat="1" applyFill="1" applyBorder="1" applyAlignment="1">
      <alignment horizontal="center" vertical="center" wrapText="1"/>
    </xf>
    <xf numFmtId="16" fontId="8" fillId="0" borderId="31" xfId="0" quotePrefix="1" applyNumberFormat="1" applyFont="1" applyBorder="1" applyAlignment="1">
      <alignment horizontal="center" vertical="center" wrapText="1"/>
    </xf>
    <xf numFmtId="16" fontId="8" fillId="0" borderId="33" xfId="0" quotePrefix="1" applyNumberFormat="1" applyFont="1" applyBorder="1" applyAlignment="1">
      <alignment horizontal="center" vertical="center" wrapText="1"/>
    </xf>
    <xf numFmtId="16" fontId="8" fillId="0" borderId="35" xfId="0" quotePrefix="1"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1" xfId="0" quotePrefix="1" applyFont="1" applyBorder="1" applyAlignment="1">
      <alignment horizontal="center" vertical="center" wrapText="1"/>
    </xf>
    <xf numFmtId="0" fontId="8" fillId="0" borderId="1" xfId="0" quotePrefix="1" applyFont="1" applyBorder="1" applyAlignment="1">
      <alignment horizontal="center" vertical="center" wrapText="1"/>
    </xf>
    <xf numFmtId="0" fontId="8" fillId="0" borderId="16" xfId="0" quotePrefix="1" applyFont="1" applyBorder="1" applyAlignment="1">
      <alignment horizontal="center" vertical="center" wrapText="1"/>
    </xf>
    <xf numFmtId="4" fontId="8" fillId="0" borderId="11" xfId="0" applyNumberFormat="1" applyFont="1" applyBorder="1" applyAlignment="1">
      <alignment horizontal="center" vertical="center" wrapText="1"/>
    </xf>
    <xf numFmtId="4" fontId="8" fillId="0" borderId="1" xfId="0" applyNumberFormat="1" applyFont="1" applyBorder="1" applyAlignment="1">
      <alignment horizontal="center" vertical="center" wrapText="1"/>
    </xf>
    <xf numFmtId="4" fontId="8" fillId="0" borderId="16" xfId="0" applyNumberFormat="1" applyFont="1" applyBorder="1" applyAlignment="1">
      <alignment horizontal="center" vertical="center" wrapText="1"/>
    </xf>
    <xf numFmtId="4" fontId="8" fillId="0" borderId="11" xfId="0" applyNumberFormat="1" applyFont="1" applyBorder="1" applyAlignment="1">
      <alignment horizontal="center" vertical="center"/>
    </xf>
    <xf numFmtId="4" fontId="8" fillId="0" borderId="1"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11" fillId="0" borderId="32" xfId="0" applyFont="1" applyBorder="1" applyAlignment="1">
      <alignment horizontal="center"/>
    </xf>
    <xf numFmtId="0" fontId="11" fillId="0" borderId="34" xfId="0" applyFont="1" applyBorder="1" applyAlignment="1">
      <alignment horizontal="center"/>
    </xf>
    <xf numFmtId="0" fontId="11" fillId="0" borderId="36" xfId="0" applyFont="1" applyBorder="1" applyAlignment="1">
      <alignment horizontal="center"/>
    </xf>
    <xf numFmtId="49" fontId="8" fillId="0" borderId="1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6" xfId="0" applyNumberFormat="1" applyFont="1" applyBorder="1" applyAlignment="1">
      <alignment horizontal="center" vertical="center" wrapText="1"/>
    </xf>
    <xf numFmtId="16" fontId="8" fillId="0" borderId="23" xfId="0" quotePrefix="1" applyNumberFormat="1" applyFont="1" applyBorder="1" applyAlignment="1">
      <alignment horizontal="center" vertical="center" wrapText="1"/>
    </xf>
    <xf numFmtId="16" fontId="8" fillId="0" borderId="24" xfId="0" quotePrefix="1" applyNumberFormat="1" applyFont="1" applyBorder="1" applyAlignment="1">
      <alignment horizontal="center" vertical="center" wrapText="1"/>
    </xf>
    <xf numFmtId="16" fontId="8" fillId="0" borderId="12" xfId="0" quotePrefix="1" applyNumberFormat="1" applyFont="1" applyBorder="1" applyAlignment="1">
      <alignment horizontal="center" vertical="center" wrapText="1"/>
    </xf>
    <xf numFmtId="16" fontId="8" fillId="0" borderId="25" xfId="0" quotePrefix="1" applyNumberFormat="1" applyFont="1" applyBorder="1" applyAlignment="1">
      <alignment horizontal="center" vertical="center" wrapText="1"/>
    </xf>
    <xf numFmtId="49" fontId="8" fillId="0" borderId="13" xfId="0" applyNumberFormat="1" applyFont="1" applyBorder="1" applyAlignment="1">
      <alignment horizontal="center" vertical="center" wrapText="1"/>
    </xf>
    <xf numFmtId="49" fontId="8" fillId="0" borderId="26" xfId="0" applyNumberFormat="1" applyFont="1" applyBorder="1" applyAlignment="1">
      <alignment horizontal="center" vertical="center" wrapText="1"/>
    </xf>
    <xf numFmtId="4" fontId="8" fillId="0" borderId="38" xfId="0" applyNumberFormat="1" applyFont="1" applyBorder="1" applyAlignment="1">
      <alignment horizontal="center" vertical="center" wrapText="1"/>
    </xf>
    <xf numFmtId="4" fontId="8" fillId="0" borderId="40"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25" xfId="0" applyNumberFormat="1" applyFont="1" applyBorder="1" applyAlignment="1">
      <alignment horizontal="center" vertical="center" wrapText="1"/>
    </xf>
    <xf numFmtId="4" fontId="8" fillId="0" borderId="37" xfId="0" applyNumberFormat="1" applyFont="1" applyBorder="1" applyAlignment="1">
      <alignment horizontal="center" vertical="center"/>
    </xf>
    <xf numFmtId="4" fontId="8" fillId="0" borderId="39" xfId="0" applyNumberFormat="1" applyFont="1" applyBorder="1" applyAlignment="1">
      <alignment horizontal="center" vertical="center"/>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1FBD3-5B34-4F2B-AFE9-3A31C92B2DF5}">
  <sheetPr>
    <pageSetUpPr fitToPage="1"/>
  </sheetPr>
  <dimension ref="B1:AJ41"/>
  <sheetViews>
    <sheetView topLeftCell="A8" zoomScale="90" zoomScaleNormal="90" workbookViewId="0">
      <pane xSplit="6" ySplit="8" topLeftCell="G26" activePane="bottomRight" state="frozen"/>
      <selection activeCell="A8" sqref="A8"/>
      <selection pane="topRight" activeCell="G8" sqref="G8"/>
      <selection pane="bottomLeft" activeCell="A16" sqref="A16"/>
      <selection pane="bottomRight" activeCell="F17" sqref="F17"/>
    </sheetView>
  </sheetViews>
  <sheetFormatPr defaultRowHeight="15" x14ac:dyDescent="0.25"/>
  <cols>
    <col min="1" max="1" width="4.140625" customWidth="1"/>
    <col min="2" max="2" width="9.42578125" customWidth="1"/>
    <col min="3" max="3" width="14.28515625" customWidth="1"/>
    <col min="4" max="4" width="11" customWidth="1"/>
    <col min="5" max="5" width="12.28515625" customWidth="1"/>
    <col min="6" max="6" width="23.5703125" customWidth="1"/>
    <col min="7" max="7" width="25.28515625" customWidth="1"/>
    <col min="8" max="8" width="9" customWidth="1"/>
    <col min="10" max="10" width="28.28515625" customWidth="1"/>
    <col min="11" max="11" width="11.140625" customWidth="1"/>
    <col min="12" max="12" width="12.28515625" customWidth="1"/>
    <col min="13" max="14" width="10.85546875" customWidth="1"/>
    <col min="15" max="19" width="16.140625" customWidth="1"/>
    <col min="20" max="20" width="12.7109375" customWidth="1"/>
    <col min="21" max="21" width="13.28515625" customWidth="1"/>
    <col min="22" max="22" width="11.42578125" customWidth="1"/>
    <col min="23" max="26" width="11.140625" customWidth="1"/>
    <col min="28" max="28" width="11" customWidth="1"/>
    <col min="30" max="30" width="12.42578125" customWidth="1"/>
    <col min="31" max="33" width="12.28515625" customWidth="1"/>
    <col min="36" max="36" width="19.42578125" customWidth="1"/>
    <col min="257" max="257" width="4.140625" customWidth="1"/>
    <col min="258" max="258" width="9.42578125" customWidth="1"/>
    <col min="259" max="259" width="14.28515625" customWidth="1"/>
    <col min="260" max="260" width="11" customWidth="1"/>
    <col min="261" max="261" width="12.28515625" customWidth="1"/>
    <col min="262" max="262" width="23.5703125" customWidth="1"/>
    <col min="263" max="263" width="25.28515625" customWidth="1"/>
    <col min="264" max="264" width="9" customWidth="1"/>
    <col min="266" max="266" width="28.28515625" customWidth="1"/>
    <col min="267" max="267" width="11.140625" customWidth="1"/>
    <col min="268" max="268" width="12.28515625" customWidth="1"/>
    <col min="269" max="270" width="10.85546875" customWidth="1"/>
    <col min="271" max="275" width="16.140625" customWidth="1"/>
    <col min="276" max="276" width="12.7109375" customWidth="1"/>
    <col min="277" max="277" width="13.28515625" customWidth="1"/>
    <col min="278" max="278" width="11.42578125" customWidth="1"/>
    <col min="279" max="282" width="11.140625" customWidth="1"/>
    <col min="284" max="284" width="11" customWidth="1"/>
    <col min="286" max="286" width="12.42578125" customWidth="1"/>
    <col min="287" max="289" width="12.28515625" customWidth="1"/>
    <col min="513" max="513" width="4.140625" customWidth="1"/>
    <col min="514" max="514" width="9.42578125" customWidth="1"/>
    <col min="515" max="515" width="14.28515625" customWidth="1"/>
    <col min="516" max="516" width="11" customWidth="1"/>
    <col min="517" max="517" width="12.28515625" customWidth="1"/>
    <col min="518" max="518" width="23.5703125" customWidth="1"/>
    <col min="519" max="519" width="25.28515625" customWidth="1"/>
    <col min="520" max="520" width="9" customWidth="1"/>
    <col min="522" max="522" width="28.28515625" customWidth="1"/>
    <col min="523" max="523" width="11.140625" customWidth="1"/>
    <col min="524" max="524" width="12.28515625" customWidth="1"/>
    <col min="525" max="526" width="10.85546875" customWidth="1"/>
    <col min="527" max="531" width="16.140625" customWidth="1"/>
    <col min="532" max="532" width="12.7109375" customWidth="1"/>
    <col min="533" max="533" width="13.28515625" customWidth="1"/>
    <col min="534" max="534" width="11.42578125" customWidth="1"/>
    <col min="535" max="538" width="11.140625" customWidth="1"/>
    <col min="540" max="540" width="11" customWidth="1"/>
    <col min="542" max="542" width="12.42578125" customWidth="1"/>
    <col min="543" max="545" width="12.28515625" customWidth="1"/>
    <col min="769" max="769" width="4.140625" customWidth="1"/>
    <col min="770" max="770" width="9.42578125" customWidth="1"/>
    <col min="771" max="771" width="14.28515625" customWidth="1"/>
    <col min="772" max="772" width="11" customWidth="1"/>
    <col min="773" max="773" width="12.28515625" customWidth="1"/>
    <col min="774" max="774" width="23.5703125" customWidth="1"/>
    <col min="775" max="775" width="25.28515625" customWidth="1"/>
    <col min="776" max="776" width="9" customWidth="1"/>
    <col min="778" max="778" width="28.28515625" customWidth="1"/>
    <col min="779" max="779" width="11.140625" customWidth="1"/>
    <col min="780" max="780" width="12.28515625" customWidth="1"/>
    <col min="781" max="782" width="10.85546875" customWidth="1"/>
    <col min="783" max="787" width="16.140625" customWidth="1"/>
    <col min="788" max="788" width="12.7109375" customWidth="1"/>
    <col min="789" max="789" width="13.28515625" customWidth="1"/>
    <col min="790" max="790" width="11.42578125" customWidth="1"/>
    <col min="791" max="794" width="11.140625" customWidth="1"/>
    <col min="796" max="796" width="11" customWidth="1"/>
    <col min="798" max="798" width="12.42578125" customWidth="1"/>
    <col min="799" max="801" width="12.28515625" customWidth="1"/>
    <col min="1025" max="1025" width="4.140625" customWidth="1"/>
    <col min="1026" max="1026" width="9.42578125" customWidth="1"/>
    <col min="1027" max="1027" width="14.28515625" customWidth="1"/>
    <col min="1028" max="1028" width="11" customWidth="1"/>
    <col min="1029" max="1029" width="12.28515625" customWidth="1"/>
    <col min="1030" max="1030" width="23.5703125" customWidth="1"/>
    <col min="1031" max="1031" width="25.28515625" customWidth="1"/>
    <col min="1032" max="1032" width="9" customWidth="1"/>
    <col min="1034" max="1034" width="28.28515625" customWidth="1"/>
    <col min="1035" max="1035" width="11.140625" customWidth="1"/>
    <col min="1036" max="1036" width="12.28515625" customWidth="1"/>
    <col min="1037" max="1038" width="10.85546875" customWidth="1"/>
    <col min="1039" max="1043" width="16.140625" customWidth="1"/>
    <col min="1044" max="1044" width="12.7109375" customWidth="1"/>
    <col min="1045" max="1045" width="13.28515625" customWidth="1"/>
    <col min="1046" max="1046" width="11.42578125" customWidth="1"/>
    <col min="1047" max="1050" width="11.140625" customWidth="1"/>
    <col min="1052" max="1052" width="11" customWidth="1"/>
    <col min="1054" max="1054" width="12.42578125" customWidth="1"/>
    <col min="1055" max="1057" width="12.28515625" customWidth="1"/>
    <col min="1281" max="1281" width="4.140625" customWidth="1"/>
    <col min="1282" max="1282" width="9.42578125" customWidth="1"/>
    <col min="1283" max="1283" width="14.28515625" customWidth="1"/>
    <col min="1284" max="1284" width="11" customWidth="1"/>
    <col min="1285" max="1285" width="12.28515625" customWidth="1"/>
    <col min="1286" max="1286" width="23.5703125" customWidth="1"/>
    <col min="1287" max="1287" width="25.28515625" customWidth="1"/>
    <col min="1288" max="1288" width="9" customWidth="1"/>
    <col min="1290" max="1290" width="28.28515625" customWidth="1"/>
    <col min="1291" max="1291" width="11.140625" customWidth="1"/>
    <col min="1292" max="1292" width="12.28515625" customWidth="1"/>
    <col min="1293" max="1294" width="10.85546875" customWidth="1"/>
    <col min="1295" max="1299" width="16.140625" customWidth="1"/>
    <col min="1300" max="1300" width="12.7109375" customWidth="1"/>
    <col min="1301" max="1301" width="13.28515625" customWidth="1"/>
    <col min="1302" max="1302" width="11.42578125" customWidth="1"/>
    <col min="1303" max="1306" width="11.140625" customWidth="1"/>
    <col min="1308" max="1308" width="11" customWidth="1"/>
    <col min="1310" max="1310" width="12.42578125" customWidth="1"/>
    <col min="1311" max="1313" width="12.28515625" customWidth="1"/>
    <col min="1537" max="1537" width="4.140625" customWidth="1"/>
    <col min="1538" max="1538" width="9.42578125" customWidth="1"/>
    <col min="1539" max="1539" width="14.28515625" customWidth="1"/>
    <col min="1540" max="1540" width="11" customWidth="1"/>
    <col min="1541" max="1541" width="12.28515625" customWidth="1"/>
    <col min="1542" max="1542" width="23.5703125" customWidth="1"/>
    <col min="1543" max="1543" width="25.28515625" customWidth="1"/>
    <col min="1544" max="1544" width="9" customWidth="1"/>
    <col min="1546" max="1546" width="28.28515625" customWidth="1"/>
    <col min="1547" max="1547" width="11.140625" customWidth="1"/>
    <col min="1548" max="1548" width="12.28515625" customWidth="1"/>
    <col min="1549" max="1550" width="10.85546875" customWidth="1"/>
    <col min="1551" max="1555" width="16.140625" customWidth="1"/>
    <col min="1556" max="1556" width="12.7109375" customWidth="1"/>
    <col min="1557" max="1557" width="13.28515625" customWidth="1"/>
    <col min="1558" max="1558" width="11.42578125" customWidth="1"/>
    <col min="1559" max="1562" width="11.140625" customWidth="1"/>
    <col min="1564" max="1564" width="11" customWidth="1"/>
    <col min="1566" max="1566" width="12.42578125" customWidth="1"/>
    <col min="1567" max="1569" width="12.28515625" customWidth="1"/>
    <col min="1793" max="1793" width="4.140625" customWidth="1"/>
    <col min="1794" max="1794" width="9.42578125" customWidth="1"/>
    <col min="1795" max="1795" width="14.28515625" customWidth="1"/>
    <col min="1796" max="1796" width="11" customWidth="1"/>
    <col min="1797" max="1797" width="12.28515625" customWidth="1"/>
    <col min="1798" max="1798" width="23.5703125" customWidth="1"/>
    <col min="1799" max="1799" width="25.28515625" customWidth="1"/>
    <col min="1800" max="1800" width="9" customWidth="1"/>
    <col min="1802" max="1802" width="28.28515625" customWidth="1"/>
    <col min="1803" max="1803" width="11.140625" customWidth="1"/>
    <col min="1804" max="1804" width="12.28515625" customWidth="1"/>
    <col min="1805" max="1806" width="10.85546875" customWidth="1"/>
    <col min="1807" max="1811" width="16.140625" customWidth="1"/>
    <col min="1812" max="1812" width="12.7109375" customWidth="1"/>
    <col min="1813" max="1813" width="13.28515625" customWidth="1"/>
    <col min="1814" max="1814" width="11.42578125" customWidth="1"/>
    <col min="1815" max="1818" width="11.140625" customWidth="1"/>
    <col min="1820" max="1820" width="11" customWidth="1"/>
    <col min="1822" max="1822" width="12.42578125" customWidth="1"/>
    <col min="1823" max="1825" width="12.28515625" customWidth="1"/>
    <col min="2049" max="2049" width="4.140625" customWidth="1"/>
    <col min="2050" max="2050" width="9.42578125" customWidth="1"/>
    <col min="2051" max="2051" width="14.28515625" customWidth="1"/>
    <col min="2052" max="2052" width="11" customWidth="1"/>
    <col min="2053" max="2053" width="12.28515625" customWidth="1"/>
    <col min="2054" max="2054" width="23.5703125" customWidth="1"/>
    <col min="2055" max="2055" width="25.28515625" customWidth="1"/>
    <col min="2056" max="2056" width="9" customWidth="1"/>
    <col min="2058" max="2058" width="28.28515625" customWidth="1"/>
    <col min="2059" max="2059" width="11.140625" customWidth="1"/>
    <col min="2060" max="2060" width="12.28515625" customWidth="1"/>
    <col min="2061" max="2062" width="10.85546875" customWidth="1"/>
    <col min="2063" max="2067" width="16.140625" customWidth="1"/>
    <col min="2068" max="2068" width="12.7109375" customWidth="1"/>
    <col min="2069" max="2069" width="13.28515625" customWidth="1"/>
    <col min="2070" max="2070" width="11.42578125" customWidth="1"/>
    <col min="2071" max="2074" width="11.140625" customWidth="1"/>
    <col min="2076" max="2076" width="11" customWidth="1"/>
    <col min="2078" max="2078" width="12.42578125" customWidth="1"/>
    <col min="2079" max="2081" width="12.28515625" customWidth="1"/>
    <col min="2305" max="2305" width="4.140625" customWidth="1"/>
    <col min="2306" max="2306" width="9.42578125" customWidth="1"/>
    <col min="2307" max="2307" width="14.28515625" customWidth="1"/>
    <col min="2308" max="2308" width="11" customWidth="1"/>
    <col min="2309" max="2309" width="12.28515625" customWidth="1"/>
    <col min="2310" max="2310" width="23.5703125" customWidth="1"/>
    <col min="2311" max="2311" width="25.28515625" customWidth="1"/>
    <col min="2312" max="2312" width="9" customWidth="1"/>
    <col min="2314" max="2314" width="28.28515625" customWidth="1"/>
    <col min="2315" max="2315" width="11.140625" customWidth="1"/>
    <col min="2316" max="2316" width="12.28515625" customWidth="1"/>
    <col min="2317" max="2318" width="10.85546875" customWidth="1"/>
    <col min="2319" max="2323" width="16.140625" customWidth="1"/>
    <col min="2324" max="2324" width="12.7109375" customWidth="1"/>
    <col min="2325" max="2325" width="13.28515625" customWidth="1"/>
    <col min="2326" max="2326" width="11.42578125" customWidth="1"/>
    <col min="2327" max="2330" width="11.140625" customWidth="1"/>
    <col min="2332" max="2332" width="11" customWidth="1"/>
    <col min="2334" max="2334" width="12.42578125" customWidth="1"/>
    <col min="2335" max="2337" width="12.28515625" customWidth="1"/>
    <col min="2561" max="2561" width="4.140625" customWidth="1"/>
    <col min="2562" max="2562" width="9.42578125" customWidth="1"/>
    <col min="2563" max="2563" width="14.28515625" customWidth="1"/>
    <col min="2564" max="2564" width="11" customWidth="1"/>
    <col min="2565" max="2565" width="12.28515625" customWidth="1"/>
    <col min="2566" max="2566" width="23.5703125" customWidth="1"/>
    <col min="2567" max="2567" width="25.28515625" customWidth="1"/>
    <col min="2568" max="2568" width="9" customWidth="1"/>
    <col min="2570" max="2570" width="28.28515625" customWidth="1"/>
    <col min="2571" max="2571" width="11.140625" customWidth="1"/>
    <col min="2572" max="2572" width="12.28515625" customWidth="1"/>
    <col min="2573" max="2574" width="10.85546875" customWidth="1"/>
    <col min="2575" max="2579" width="16.140625" customWidth="1"/>
    <col min="2580" max="2580" width="12.7109375" customWidth="1"/>
    <col min="2581" max="2581" width="13.28515625" customWidth="1"/>
    <col min="2582" max="2582" width="11.42578125" customWidth="1"/>
    <col min="2583" max="2586" width="11.140625" customWidth="1"/>
    <col min="2588" max="2588" width="11" customWidth="1"/>
    <col min="2590" max="2590" width="12.42578125" customWidth="1"/>
    <col min="2591" max="2593" width="12.28515625" customWidth="1"/>
    <col min="2817" max="2817" width="4.140625" customWidth="1"/>
    <col min="2818" max="2818" width="9.42578125" customWidth="1"/>
    <col min="2819" max="2819" width="14.28515625" customWidth="1"/>
    <col min="2820" max="2820" width="11" customWidth="1"/>
    <col min="2821" max="2821" width="12.28515625" customWidth="1"/>
    <col min="2822" max="2822" width="23.5703125" customWidth="1"/>
    <col min="2823" max="2823" width="25.28515625" customWidth="1"/>
    <col min="2824" max="2824" width="9" customWidth="1"/>
    <col min="2826" max="2826" width="28.28515625" customWidth="1"/>
    <col min="2827" max="2827" width="11.140625" customWidth="1"/>
    <col min="2828" max="2828" width="12.28515625" customWidth="1"/>
    <col min="2829" max="2830" width="10.85546875" customWidth="1"/>
    <col min="2831" max="2835" width="16.140625" customWidth="1"/>
    <col min="2836" max="2836" width="12.7109375" customWidth="1"/>
    <col min="2837" max="2837" width="13.28515625" customWidth="1"/>
    <col min="2838" max="2838" width="11.42578125" customWidth="1"/>
    <col min="2839" max="2842" width="11.140625" customWidth="1"/>
    <col min="2844" max="2844" width="11" customWidth="1"/>
    <col min="2846" max="2846" width="12.42578125" customWidth="1"/>
    <col min="2847" max="2849" width="12.28515625" customWidth="1"/>
    <col min="3073" max="3073" width="4.140625" customWidth="1"/>
    <col min="3074" max="3074" width="9.42578125" customWidth="1"/>
    <col min="3075" max="3075" width="14.28515625" customWidth="1"/>
    <col min="3076" max="3076" width="11" customWidth="1"/>
    <col min="3077" max="3077" width="12.28515625" customWidth="1"/>
    <col min="3078" max="3078" width="23.5703125" customWidth="1"/>
    <col min="3079" max="3079" width="25.28515625" customWidth="1"/>
    <col min="3080" max="3080" width="9" customWidth="1"/>
    <col min="3082" max="3082" width="28.28515625" customWidth="1"/>
    <col min="3083" max="3083" width="11.140625" customWidth="1"/>
    <col min="3084" max="3084" width="12.28515625" customWidth="1"/>
    <col min="3085" max="3086" width="10.85546875" customWidth="1"/>
    <col min="3087" max="3091" width="16.140625" customWidth="1"/>
    <col min="3092" max="3092" width="12.7109375" customWidth="1"/>
    <col min="3093" max="3093" width="13.28515625" customWidth="1"/>
    <col min="3094" max="3094" width="11.42578125" customWidth="1"/>
    <col min="3095" max="3098" width="11.140625" customWidth="1"/>
    <col min="3100" max="3100" width="11" customWidth="1"/>
    <col min="3102" max="3102" width="12.42578125" customWidth="1"/>
    <col min="3103" max="3105" width="12.28515625" customWidth="1"/>
    <col min="3329" max="3329" width="4.140625" customWidth="1"/>
    <col min="3330" max="3330" width="9.42578125" customWidth="1"/>
    <col min="3331" max="3331" width="14.28515625" customWidth="1"/>
    <col min="3332" max="3332" width="11" customWidth="1"/>
    <col min="3333" max="3333" width="12.28515625" customWidth="1"/>
    <col min="3334" max="3334" width="23.5703125" customWidth="1"/>
    <col min="3335" max="3335" width="25.28515625" customWidth="1"/>
    <col min="3336" max="3336" width="9" customWidth="1"/>
    <col min="3338" max="3338" width="28.28515625" customWidth="1"/>
    <col min="3339" max="3339" width="11.140625" customWidth="1"/>
    <col min="3340" max="3340" width="12.28515625" customWidth="1"/>
    <col min="3341" max="3342" width="10.85546875" customWidth="1"/>
    <col min="3343" max="3347" width="16.140625" customWidth="1"/>
    <col min="3348" max="3348" width="12.7109375" customWidth="1"/>
    <col min="3349" max="3349" width="13.28515625" customWidth="1"/>
    <col min="3350" max="3350" width="11.42578125" customWidth="1"/>
    <col min="3351" max="3354" width="11.140625" customWidth="1"/>
    <col min="3356" max="3356" width="11" customWidth="1"/>
    <col min="3358" max="3358" width="12.42578125" customWidth="1"/>
    <col min="3359" max="3361" width="12.28515625" customWidth="1"/>
    <col min="3585" max="3585" width="4.140625" customWidth="1"/>
    <col min="3586" max="3586" width="9.42578125" customWidth="1"/>
    <col min="3587" max="3587" width="14.28515625" customWidth="1"/>
    <col min="3588" max="3588" width="11" customWidth="1"/>
    <col min="3589" max="3589" width="12.28515625" customWidth="1"/>
    <col min="3590" max="3590" width="23.5703125" customWidth="1"/>
    <col min="3591" max="3591" width="25.28515625" customWidth="1"/>
    <col min="3592" max="3592" width="9" customWidth="1"/>
    <col min="3594" max="3594" width="28.28515625" customWidth="1"/>
    <col min="3595" max="3595" width="11.140625" customWidth="1"/>
    <col min="3596" max="3596" width="12.28515625" customWidth="1"/>
    <col min="3597" max="3598" width="10.85546875" customWidth="1"/>
    <col min="3599" max="3603" width="16.140625" customWidth="1"/>
    <col min="3604" max="3604" width="12.7109375" customWidth="1"/>
    <col min="3605" max="3605" width="13.28515625" customWidth="1"/>
    <col min="3606" max="3606" width="11.42578125" customWidth="1"/>
    <col min="3607" max="3610" width="11.140625" customWidth="1"/>
    <col min="3612" max="3612" width="11" customWidth="1"/>
    <col min="3614" max="3614" width="12.42578125" customWidth="1"/>
    <col min="3615" max="3617" width="12.28515625" customWidth="1"/>
    <col min="3841" max="3841" width="4.140625" customWidth="1"/>
    <col min="3842" max="3842" width="9.42578125" customWidth="1"/>
    <col min="3843" max="3843" width="14.28515625" customWidth="1"/>
    <col min="3844" max="3844" width="11" customWidth="1"/>
    <col min="3845" max="3845" width="12.28515625" customWidth="1"/>
    <col min="3846" max="3846" width="23.5703125" customWidth="1"/>
    <col min="3847" max="3847" width="25.28515625" customWidth="1"/>
    <col min="3848" max="3848" width="9" customWidth="1"/>
    <col min="3850" max="3850" width="28.28515625" customWidth="1"/>
    <col min="3851" max="3851" width="11.140625" customWidth="1"/>
    <col min="3852" max="3852" width="12.28515625" customWidth="1"/>
    <col min="3853" max="3854" width="10.85546875" customWidth="1"/>
    <col min="3855" max="3859" width="16.140625" customWidth="1"/>
    <col min="3860" max="3860" width="12.7109375" customWidth="1"/>
    <col min="3861" max="3861" width="13.28515625" customWidth="1"/>
    <col min="3862" max="3862" width="11.42578125" customWidth="1"/>
    <col min="3863" max="3866" width="11.140625" customWidth="1"/>
    <col min="3868" max="3868" width="11" customWidth="1"/>
    <col min="3870" max="3870" width="12.42578125" customWidth="1"/>
    <col min="3871" max="3873" width="12.28515625" customWidth="1"/>
    <col min="4097" max="4097" width="4.140625" customWidth="1"/>
    <col min="4098" max="4098" width="9.42578125" customWidth="1"/>
    <col min="4099" max="4099" width="14.28515625" customWidth="1"/>
    <col min="4100" max="4100" width="11" customWidth="1"/>
    <col min="4101" max="4101" width="12.28515625" customWidth="1"/>
    <col min="4102" max="4102" width="23.5703125" customWidth="1"/>
    <col min="4103" max="4103" width="25.28515625" customWidth="1"/>
    <col min="4104" max="4104" width="9" customWidth="1"/>
    <col min="4106" max="4106" width="28.28515625" customWidth="1"/>
    <col min="4107" max="4107" width="11.140625" customWidth="1"/>
    <col min="4108" max="4108" width="12.28515625" customWidth="1"/>
    <col min="4109" max="4110" width="10.85546875" customWidth="1"/>
    <col min="4111" max="4115" width="16.140625" customWidth="1"/>
    <col min="4116" max="4116" width="12.7109375" customWidth="1"/>
    <col min="4117" max="4117" width="13.28515625" customWidth="1"/>
    <col min="4118" max="4118" width="11.42578125" customWidth="1"/>
    <col min="4119" max="4122" width="11.140625" customWidth="1"/>
    <col min="4124" max="4124" width="11" customWidth="1"/>
    <col min="4126" max="4126" width="12.42578125" customWidth="1"/>
    <col min="4127" max="4129" width="12.28515625" customWidth="1"/>
    <col min="4353" max="4353" width="4.140625" customWidth="1"/>
    <col min="4354" max="4354" width="9.42578125" customWidth="1"/>
    <col min="4355" max="4355" width="14.28515625" customWidth="1"/>
    <col min="4356" max="4356" width="11" customWidth="1"/>
    <col min="4357" max="4357" width="12.28515625" customWidth="1"/>
    <col min="4358" max="4358" width="23.5703125" customWidth="1"/>
    <col min="4359" max="4359" width="25.28515625" customWidth="1"/>
    <col min="4360" max="4360" width="9" customWidth="1"/>
    <col min="4362" max="4362" width="28.28515625" customWidth="1"/>
    <col min="4363" max="4363" width="11.140625" customWidth="1"/>
    <col min="4364" max="4364" width="12.28515625" customWidth="1"/>
    <col min="4365" max="4366" width="10.85546875" customWidth="1"/>
    <col min="4367" max="4371" width="16.140625" customWidth="1"/>
    <col min="4372" max="4372" width="12.7109375" customWidth="1"/>
    <col min="4373" max="4373" width="13.28515625" customWidth="1"/>
    <col min="4374" max="4374" width="11.42578125" customWidth="1"/>
    <col min="4375" max="4378" width="11.140625" customWidth="1"/>
    <col min="4380" max="4380" width="11" customWidth="1"/>
    <col min="4382" max="4382" width="12.42578125" customWidth="1"/>
    <col min="4383" max="4385" width="12.28515625" customWidth="1"/>
    <col min="4609" max="4609" width="4.140625" customWidth="1"/>
    <col min="4610" max="4610" width="9.42578125" customWidth="1"/>
    <col min="4611" max="4611" width="14.28515625" customWidth="1"/>
    <col min="4612" max="4612" width="11" customWidth="1"/>
    <col min="4613" max="4613" width="12.28515625" customWidth="1"/>
    <col min="4614" max="4614" width="23.5703125" customWidth="1"/>
    <col min="4615" max="4615" width="25.28515625" customWidth="1"/>
    <col min="4616" max="4616" width="9" customWidth="1"/>
    <col min="4618" max="4618" width="28.28515625" customWidth="1"/>
    <col min="4619" max="4619" width="11.140625" customWidth="1"/>
    <col min="4620" max="4620" width="12.28515625" customWidth="1"/>
    <col min="4621" max="4622" width="10.85546875" customWidth="1"/>
    <col min="4623" max="4627" width="16.140625" customWidth="1"/>
    <col min="4628" max="4628" width="12.7109375" customWidth="1"/>
    <col min="4629" max="4629" width="13.28515625" customWidth="1"/>
    <col min="4630" max="4630" width="11.42578125" customWidth="1"/>
    <col min="4631" max="4634" width="11.140625" customWidth="1"/>
    <col min="4636" max="4636" width="11" customWidth="1"/>
    <col min="4638" max="4638" width="12.42578125" customWidth="1"/>
    <col min="4639" max="4641" width="12.28515625" customWidth="1"/>
    <col min="4865" max="4865" width="4.140625" customWidth="1"/>
    <col min="4866" max="4866" width="9.42578125" customWidth="1"/>
    <col min="4867" max="4867" width="14.28515625" customWidth="1"/>
    <col min="4868" max="4868" width="11" customWidth="1"/>
    <col min="4869" max="4869" width="12.28515625" customWidth="1"/>
    <col min="4870" max="4870" width="23.5703125" customWidth="1"/>
    <col min="4871" max="4871" width="25.28515625" customWidth="1"/>
    <col min="4872" max="4872" width="9" customWidth="1"/>
    <col min="4874" max="4874" width="28.28515625" customWidth="1"/>
    <col min="4875" max="4875" width="11.140625" customWidth="1"/>
    <col min="4876" max="4876" width="12.28515625" customWidth="1"/>
    <col min="4877" max="4878" width="10.85546875" customWidth="1"/>
    <col min="4879" max="4883" width="16.140625" customWidth="1"/>
    <col min="4884" max="4884" width="12.7109375" customWidth="1"/>
    <col min="4885" max="4885" width="13.28515625" customWidth="1"/>
    <col min="4886" max="4886" width="11.42578125" customWidth="1"/>
    <col min="4887" max="4890" width="11.140625" customWidth="1"/>
    <col min="4892" max="4892" width="11" customWidth="1"/>
    <col min="4894" max="4894" width="12.42578125" customWidth="1"/>
    <col min="4895" max="4897" width="12.28515625" customWidth="1"/>
    <col min="5121" max="5121" width="4.140625" customWidth="1"/>
    <col min="5122" max="5122" width="9.42578125" customWidth="1"/>
    <col min="5123" max="5123" width="14.28515625" customWidth="1"/>
    <col min="5124" max="5124" width="11" customWidth="1"/>
    <col min="5125" max="5125" width="12.28515625" customWidth="1"/>
    <col min="5126" max="5126" width="23.5703125" customWidth="1"/>
    <col min="5127" max="5127" width="25.28515625" customWidth="1"/>
    <col min="5128" max="5128" width="9" customWidth="1"/>
    <col min="5130" max="5130" width="28.28515625" customWidth="1"/>
    <col min="5131" max="5131" width="11.140625" customWidth="1"/>
    <col min="5132" max="5132" width="12.28515625" customWidth="1"/>
    <col min="5133" max="5134" width="10.85546875" customWidth="1"/>
    <col min="5135" max="5139" width="16.140625" customWidth="1"/>
    <col min="5140" max="5140" width="12.7109375" customWidth="1"/>
    <col min="5141" max="5141" width="13.28515625" customWidth="1"/>
    <col min="5142" max="5142" width="11.42578125" customWidth="1"/>
    <col min="5143" max="5146" width="11.140625" customWidth="1"/>
    <col min="5148" max="5148" width="11" customWidth="1"/>
    <col min="5150" max="5150" width="12.42578125" customWidth="1"/>
    <col min="5151" max="5153" width="12.28515625" customWidth="1"/>
    <col min="5377" max="5377" width="4.140625" customWidth="1"/>
    <col min="5378" max="5378" width="9.42578125" customWidth="1"/>
    <col min="5379" max="5379" width="14.28515625" customWidth="1"/>
    <col min="5380" max="5380" width="11" customWidth="1"/>
    <col min="5381" max="5381" width="12.28515625" customWidth="1"/>
    <col min="5382" max="5382" width="23.5703125" customWidth="1"/>
    <col min="5383" max="5383" width="25.28515625" customWidth="1"/>
    <col min="5384" max="5384" width="9" customWidth="1"/>
    <col min="5386" max="5386" width="28.28515625" customWidth="1"/>
    <col min="5387" max="5387" width="11.140625" customWidth="1"/>
    <col min="5388" max="5388" width="12.28515625" customWidth="1"/>
    <col min="5389" max="5390" width="10.85546875" customWidth="1"/>
    <col min="5391" max="5395" width="16.140625" customWidth="1"/>
    <col min="5396" max="5396" width="12.7109375" customWidth="1"/>
    <col min="5397" max="5397" width="13.28515625" customWidth="1"/>
    <col min="5398" max="5398" width="11.42578125" customWidth="1"/>
    <col min="5399" max="5402" width="11.140625" customWidth="1"/>
    <col min="5404" max="5404" width="11" customWidth="1"/>
    <col min="5406" max="5406" width="12.42578125" customWidth="1"/>
    <col min="5407" max="5409" width="12.28515625" customWidth="1"/>
    <col min="5633" max="5633" width="4.140625" customWidth="1"/>
    <col min="5634" max="5634" width="9.42578125" customWidth="1"/>
    <col min="5635" max="5635" width="14.28515625" customWidth="1"/>
    <col min="5636" max="5636" width="11" customWidth="1"/>
    <col min="5637" max="5637" width="12.28515625" customWidth="1"/>
    <col min="5638" max="5638" width="23.5703125" customWidth="1"/>
    <col min="5639" max="5639" width="25.28515625" customWidth="1"/>
    <col min="5640" max="5640" width="9" customWidth="1"/>
    <col min="5642" max="5642" width="28.28515625" customWidth="1"/>
    <col min="5643" max="5643" width="11.140625" customWidth="1"/>
    <col min="5644" max="5644" width="12.28515625" customWidth="1"/>
    <col min="5645" max="5646" width="10.85546875" customWidth="1"/>
    <col min="5647" max="5651" width="16.140625" customWidth="1"/>
    <col min="5652" max="5652" width="12.7109375" customWidth="1"/>
    <col min="5653" max="5653" width="13.28515625" customWidth="1"/>
    <col min="5654" max="5654" width="11.42578125" customWidth="1"/>
    <col min="5655" max="5658" width="11.140625" customWidth="1"/>
    <col min="5660" max="5660" width="11" customWidth="1"/>
    <col min="5662" max="5662" width="12.42578125" customWidth="1"/>
    <col min="5663" max="5665" width="12.28515625" customWidth="1"/>
    <col min="5889" max="5889" width="4.140625" customWidth="1"/>
    <col min="5890" max="5890" width="9.42578125" customWidth="1"/>
    <col min="5891" max="5891" width="14.28515625" customWidth="1"/>
    <col min="5892" max="5892" width="11" customWidth="1"/>
    <col min="5893" max="5893" width="12.28515625" customWidth="1"/>
    <col min="5894" max="5894" width="23.5703125" customWidth="1"/>
    <col min="5895" max="5895" width="25.28515625" customWidth="1"/>
    <col min="5896" max="5896" width="9" customWidth="1"/>
    <col min="5898" max="5898" width="28.28515625" customWidth="1"/>
    <col min="5899" max="5899" width="11.140625" customWidth="1"/>
    <col min="5900" max="5900" width="12.28515625" customWidth="1"/>
    <col min="5901" max="5902" width="10.85546875" customWidth="1"/>
    <col min="5903" max="5907" width="16.140625" customWidth="1"/>
    <col min="5908" max="5908" width="12.7109375" customWidth="1"/>
    <col min="5909" max="5909" width="13.28515625" customWidth="1"/>
    <col min="5910" max="5910" width="11.42578125" customWidth="1"/>
    <col min="5911" max="5914" width="11.140625" customWidth="1"/>
    <col min="5916" max="5916" width="11" customWidth="1"/>
    <col min="5918" max="5918" width="12.42578125" customWidth="1"/>
    <col min="5919" max="5921" width="12.28515625" customWidth="1"/>
    <col min="6145" max="6145" width="4.140625" customWidth="1"/>
    <col min="6146" max="6146" width="9.42578125" customWidth="1"/>
    <col min="6147" max="6147" width="14.28515625" customWidth="1"/>
    <col min="6148" max="6148" width="11" customWidth="1"/>
    <col min="6149" max="6149" width="12.28515625" customWidth="1"/>
    <col min="6150" max="6150" width="23.5703125" customWidth="1"/>
    <col min="6151" max="6151" width="25.28515625" customWidth="1"/>
    <col min="6152" max="6152" width="9" customWidth="1"/>
    <col min="6154" max="6154" width="28.28515625" customWidth="1"/>
    <col min="6155" max="6155" width="11.140625" customWidth="1"/>
    <col min="6156" max="6156" width="12.28515625" customWidth="1"/>
    <col min="6157" max="6158" width="10.85546875" customWidth="1"/>
    <col min="6159" max="6163" width="16.140625" customWidth="1"/>
    <col min="6164" max="6164" width="12.7109375" customWidth="1"/>
    <col min="6165" max="6165" width="13.28515625" customWidth="1"/>
    <col min="6166" max="6166" width="11.42578125" customWidth="1"/>
    <col min="6167" max="6170" width="11.140625" customWidth="1"/>
    <col min="6172" max="6172" width="11" customWidth="1"/>
    <col min="6174" max="6174" width="12.42578125" customWidth="1"/>
    <col min="6175" max="6177" width="12.28515625" customWidth="1"/>
    <col min="6401" max="6401" width="4.140625" customWidth="1"/>
    <col min="6402" max="6402" width="9.42578125" customWidth="1"/>
    <col min="6403" max="6403" width="14.28515625" customWidth="1"/>
    <col min="6404" max="6404" width="11" customWidth="1"/>
    <col min="6405" max="6405" width="12.28515625" customWidth="1"/>
    <col min="6406" max="6406" width="23.5703125" customWidth="1"/>
    <col min="6407" max="6407" width="25.28515625" customWidth="1"/>
    <col min="6408" max="6408" width="9" customWidth="1"/>
    <col min="6410" max="6410" width="28.28515625" customWidth="1"/>
    <col min="6411" max="6411" width="11.140625" customWidth="1"/>
    <col min="6412" max="6412" width="12.28515625" customWidth="1"/>
    <col min="6413" max="6414" width="10.85546875" customWidth="1"/>
    <col min="6415" max="6419" width="16.140625" customWidth="1"/>
    <col min="6420" max="6420" width="12.7109375" customWidth="1"/>
    <col min="6421" max="6421" width="13.28515625" customWidth="1"/>
    <col min="6422" max="6422" width="11.42578125" customWidth="1"/>
    <col min="6423" max="6426" width="11.140625" customWidth="1"/>
    <col min="6428" max="6428" width="11" customWidth="1"/>
    <col min="6430" max="6430" width="12.42578125" customWidth="1"/>
    <col min="6431" max="6433" width="12.28515625" customWidth="1"/>
    <col min="6657" max="6657" width="4.140625" customWidth="1"/>
    <col min="6658" max="6658" width="9.42578125" customWidth="1"/>
    <col min="6659" max="6659" width="14.28515625" customWidth="1"/>
    <col min="6660" max="6660" width="11" customWidth="1"/>
    <col min="6661" max="6661" width="12.28515625" customWidth="1"/>
    <col min="6662" max="6662" width="23.5703125" customWidth="1"/>
    <col min="6663" max="6663" width="25.28515625" customWidth="1"/>
    <col min="6664" max="6664" width="9" customWidth="1"/>
    <col min="6666" max="6666" width="28.28515625" customWidth="1"/>
    <col min="6667" max="6667" width="11.140625" customWidth="1"/>
    <col min="6668" max="6668" width="12.28515625" customWidth="1"/>
    <col min="6669" max="6670" width="10.85546875" customWidth="1"/>
    <col min="6671" max="6675" width="16.140625" customWidth="1"/>
    <col min="6676" max="6676" width="12.7109375" customWidth="1"/>
    <col min="6677" max="6677" width="13.28515625" customWidth="1"/>
    <col min="6678" max="6678" width="11.42578125" customWidth="1"/>
    <col min="6679" max="6682" width="11.140625" customWidth="1"/>
    <col min="6684" max="6684" width="11" customWidth="1"/>
    <col min="6686" max="6686" width="12.42578125" customWidth="1"/>
    <col min="6687" max="6689" width="12.28515625" customWidth="1"/>
    <col min="6913" max="6913" width="4.140625" customWidth="1"/>
    <col min="6914" max="6914" width="9.42578125" customWidth="1"/>
    <col min="6915" max="6915" width="14.28515625" customWidth="1"/>
    <col min="6916" max="6916" width="11" customWidth="1"/>
    <col min="6917" max="6917" width="12.28515625" customWidth="1"/>
    <col min="6918" max="6918" width="23.5703125" customWidth="1"/>
    <col min="6919" max="6919" width="25.28515625" customWidth="1"/>
    <col min="6920" max="6920" width="9" customWidth="1"/>
    <col min="6922" max="6922" width="28.28515625" customWidth="1"/>
    <col min="6923" max="6923" width="11.140625" customWidth="1"/>
    <col min="6924" max="6924" width="12.28515625" customWidth="1"/>
    <col min="6925" max="6926" width="10.85546875" customWidth="1"/>
    <col min="6927" max="6931" width="16.140625" customWidth="1"/>
    <col min="6932" max="6932" width="12.7109375" customWidth="1"/>
    <col min="6933" max="6933" width="13.28515625" customWidth="1"/>
    <col min="6934" max="6934" width="11.42578125" customWidth="1"/>
    <col min="6935" max="6938" width="11.140625" customWidth="1"/>
    <col min="6940" max="6940" width="11" customWidth="1"/>
    <col min="6942" max="6942" width="12.42578125" customWidth="1"/>
    <col min="6943" max="6945" width="12.28515625" customWidth="1"/>
    <col min="7169" max="7169" width="4.140625" customWidth="1"/>
    <col min="7170" max="7170" width="9.42578125" customWidth="1"/>
    <col min="7171" max="7171" width="14.28515625" customWidth="1"/>
    <col min="7172" max="7172" width="11" customWidth="1"/>
    <col min="7173" max="7173" width="12.28515625" customWidth="1"/>
    <col min="7174" max="7174" width="23.5703125" customWidth="1"/>
    <col min="7175" max="7175" width="25.28515625" customWidth="1"/>
    <col min="7176" max="7176" width="9" customWidth="1"/>
    <col min="7178" max="7178" width="28.28515625" customWidth="1"/>
    <col min="7179" max="7179" width="11.140625" customWidth="1"/>
    <col min="7180" max="7180" width="12.28515625" customWidth="1"/>
    <col min="7181" max="7182" width="10.85546875" customWidth="1"/>
    <col min="7183" max="7187" width="16.140625" customWidth="1"/>
    <col min="7188" max="7188" width="12.7109375" customWidth="1"/>
    <col min="7189" max="7189" width="13.28515625" customWidth="1"/>
    <col min="7190" max="7190" width="11.42578125" customWidth="1"/>
    <col min="7191" max="7194" width="11.140625" customWidth="1"/>
    <col min="7196" max="7196" width="11" customWidth="1"/>
    <col min="7198" max="7198" width="12.42578125" customWidth="1"/>
    <col min="7199" max="7201" width="12.28515625" customWidth="1"/>
    <col min="7425" max="7425" width="4.140625" customWidth="1"/>
    <col min="7426" max="7426" width="9.42578125" customWidth="1"/>
    <col min="7427" max="7427" width="14.28515625" customWidth="1"/>
    <col min="7428" max="7428" width="11" customWidth="1"/>
    <col min="7429" max="7429" width="12.28515625" customWidth="1"/>
    <col min="7430" max="7430" width="23.5703125" customWidth="1"/>
    <col min="7431" max="7431" width="25.28515625" customWidth="1"/>
    <col min="7432" max="7432" width="9" customWidth="1"/>
    <col min="7434" max="7434" width="28.28515625" customWidth="1"/>
    <col min="7435" max="7435" width="11.140625" customWidth="1"/>
    <col min="7436" max="7436" width="12.28515625" customWidth="1"/>
    <col min="7437" max="7438" width="10.85546875" customWidth="1"/>
    <col min="7439" max="7443" width="16.140625" customWidth="1"/>
    <col min="7444" max="7444" width="12.7109375" customWidth="1"/>
    <col min="7445" max="7445" width="13.28515625" customWidth="1"/>
    <col min="7446" max="7446" width="11.42578125" customWidth="1"/>
    <col min="7447" max="7450" width="11.140625" customWidth="1"/>
    <col min="7452" max="7452" width="11" customWidth="1"/>
    <col min="7454" max="7454" width="12.42578125" customWidth="1"/>
    <col min="7455" max="7457" width="12.28515625" customWidth="1"/>
    <col min="7681" max="7681" width="4.140625" customWidth="1"/>
    <col min="7682" max="7682" width="9.42578125" customWidth="1"/>
    <col min="7683" max="7683" width="14.28515625" customWidth="1"/>
    <col min="7684" max="7684" width="11" customWidth="1"/>
    <col min="7685" max="7685" width="12.28515625" customWidth="1"/>
    <col min="7686" max="7686" width="23.5703125" customWidth="1"/>
    <col min="7687" max="7687" width="25.28515625" customWidth="1"/>
    <col min="7688" max="7688" width="9" customWidth="1"/>
    <col min="7690" max="7690" width="28.28515625" customWidth="1"/>
    <col min="7691" max="7691" width="11.140625" customWidth="1"/>
    <col min="7692" max="7692" width="12.28515625" customWidth="1"/>
    <col min="7693" max="7694" width="10.85546875" customWidth="1"/>
    <col min="7695" max="7699" width="16.140625" customWidth="1"/>
    <col min="7700" max="7700" width="12.7109375" customWidth="1"/>
    <col min="7701" max="7701" width="13.28515625" customWidth="1"/>
    <col min="7702" max="7702" width="11.42578125" customWidth="1"/>
    <col min="7703" max="7706" width="11.140625" customWidth="1"/>
    <col min="7708" max="7708" width="11" customWidth="1"/>
    <col min="7710" max="7710" width="12.42578125" customWidth="1"/>
    <col min="7711" max="7713" width="12.28515625" customWidth="1"/>
    <col min="7937" max="7937" width="4.140625" customWidth="1"/>
    <col min="7938" max="7938" width="9.42578125" customWidth="1"/>
    <col min="7939" max="7939" width="14.28515625" customWidth="1"/>
    <col min="7940" max="7940" width="11" customWidth="1"/>
    <col min="7941" max="7941" width="12.28515625" customWidth="1"/>
    <col min="7942" max="7942" width="23.5703125" customWidth="1"/>
    <col min="7943" max="7943" width="25.28515625" customWidth="1"/>
    <col min="7944" max="7944" width="9" customWidth="1"/>
    <col min="7946" max="7946" width="28.28515625" customWidth="1"/>
    <col min="7947" max="7947" width="11.140625" customWidth="1"/>
    <col min="7948" max="7948" width="12.28515625" customWidth="1"/>
    <col min="7949" max="7950" width="10.85546875" customWidth="1"/>
    <col min="7951" max="7955" width="16.140625" customWidth="1"/>
    <col min="7956" max="7956" width="12.7109375" customWidth="1"/>
    <col min="7957" max="7957" width="13.28515625" customWidth="1"/>
    <col min="7958" max="7958" width="11.42578125" customWidth="1"/>
    <col min="7959" max="7962" width="11.140625" customWidth="1"/>
    <col min="7964" max="7964" width="11" customWidth="1"/>
    <col min="7966" max="7966" width="12.42578125" customWidth="1"/>
    <col min="7967" max="7969" width="12.28515625" customWidth="1"/>
    <col min="8193" max="8193" width="4.140625" customWidth="1"/>
    <col min="8194" max="8194" width="9.42578125" customWidth="1"/>
    <col min="8195" max="8195" width="14.28515625" customWidth="1"/>
    <col min="8196" max="8196" width="11" customWidth="1"/>
    <col min="8197" max="8197" width="12.28515625" customWidth="1"/>
    <col min="8198" max="8198" width="23.5703125" customWidth="1"/>
    <col min="8199" max="8199" width="25.28515625" customWidth="1"/>
    <col min="8200" max="8200" width="9" customWidth="1"/>
    <col min="8202" max="8202" width="28.28515625" customWidth="1"/>
    <col min="8203" max="8203" width="11.140625" customWidth="1"/>
    <col min="8204" max="8204" width="12.28515625" customWidth="1"/>
    <col min="8205" max="8206" width="10.85546875" customWidth="1"/>
    <col min="8207" max="8211" width="16.140625" customWidth="1"/>
    <col min="8212" max="8212" width="12.7109375" customWidth="1"/>
    <col min="8213" max="8213" width="13.28515625" customWidth="1"/>
    <col min="8214" max="8214" width="11.42578125" customWidth="1"/>
    <col min="8215" max="8218" width="11.140625" customWidth="1"/>
    <col min="8220" max="8220" width="11" customWidth="1"/>
    <col min="8222" max="8222" width="12.42578125" customWidth="1"/>
    <col min="8223" max="8225" width="12.28515625" customWidth="1"/>
    <col min="8449" max="8449" width="4.140625" customWidth="1"/>
    <col min="8450" max="8450" width="9.42578125" customWidth="1"/>
    <col min="8451" max="8451" width="14.28515625" customWidth="1"/>
    <col min="8452" max="8452" width="11" customWidth="1"/>
    <col min="8453" max="8453" width="12.28515625" customWidth="1"/>
    <col min="8454" max="8454" width="23.5703125" customWidth="1"/>
    <col min="8455" max="8455" width="25.28515625" customWidth="1"/>
    <col min="8456" max="8456" width="9" customWidth="1"/>
    <col min="8458" max="8458" width="28.28515625" customWidth="1"/>
    <col min="8459" max="8459" width="11.140625" customWidth="1"/>
    <col min="8460" max="8460" width="12.28515625" customWidth="1"/>
    <col min="8461" max="8462" width="10.85546875" customWidth="1"/>
    <col min="8463" max="8467" width="16.140625" customWidth="1"/>
    <col min="8468" max="8468" width="12.7109375" customWidth="1"/>
    <col min="8469" max="8469" width="13.28515625" customWidth="1"/>
    <col min="8470" max="8470" width="11.42578125" customWidth="1"/>
    <col min="8471" max="8474" width="11.140625" customWidth="1"/>
    <col min="8476" max="8476" width="11" customWidth="1"/>
    <col min="8478" max="8478" width="12.42578125" customWidth="1"/>
    <col min="8479" max="8481" width="12.28515625" customWidth="1"/>
    <col min="8705" max="8705" width="4.140625" customWidth="1"/>
    <col min="8706" max="8706" width="9.42578125" customWidth="1"/>
    <col min="8707" max="8707" width="14.28515625" customWidth="1"/>
    <col min="8708" max="8708" width="11" customWidth="1"/>
    <col min="8709" max="8709" width="12.28515625" customWidth="1"/>
    <col min="8710" max="8710" width="23.5703125" customWidth="1"/>
    <col min="8711" max="8711" width="25.28515625" customWidth="1"/>
    <col min="8712" max="8712" width="9" customWidth="1"/>
    <col min="8714" max="8714" width="28.28515625" customWidth="1"/>
    <col min="8715" max="8715" width="11.140625" customWidth="1"/>
    <col min="8716" max="8716" width="12.28515625" customWidth="1"/>
    <col min="8717" max="8718" width="10.85546875" customWidth="1"/>
    <col min="8719" max="8723" width="16.140625" customWidth="1"/>
    <col min="8724" max="8724" width="12.7109375" customWidth="1"/>
    <col min="8725" max="8725" width="13.28515625" customWidth="1"/>
    <col min="8726" max="8726" width="11.42578125" customWidth="1"/>
    <col min="8727" max="8730" width="11.140625" customWidth="1"/>
    <col min="8732" max="8732" width="11" customWidth="1"/>
    <col min="8734" max="8734" width="12.42578125" customWidth="1"/>
    <col min="8735" max="8737" width="12.28515625" customWidth="1"/>
    <col min="8961" max="8961" width="4.140625" customWidth="1"/>
    <col min="8962" max="8962" width="9.42578125" customWidth="1"/>
    <col min="8963" max="8963" width="14.28515625" customWidth="1"/>
    <col min="8964" max="8964" width="11" customWidth="1"/>
    <col min="8965" max="8965" width="12.28515625" customWidth="1"/>
    <col min="8966" max="8966" width="23.5703125" customWidth="1"/>
    <col min="8967" max="8967" width="25.28515625" customWidth="1"/>
    <col min="8968" max="8968" width="9" customWidth="1"/>
    <col min="8970" max="8970" width="28.28515625" customWidth="1"/>
    <col min="8971" max="8971" width="11.140625" customWidth="1"/>
    <col min="8972" max="8972" width="12.28515625" customWidth="1"/>
    <col min="8973" max="8974" width="10.85546875" customWidth="1"/>
    <col min="8975" max="8979" width="16.140625" customWidth="1"/>
    <col min="8980" max="8980" width="12.7109375" customWidth="1"/>
    <col min="8981" max="8981" width="13.28515625" customWidth="1"/>
    <col min="8982" max="8982" width="11.42578125" customWidth="1"/>
    <col min="8983" max="8986" width="11.140625" customWidth="1"/>
    <col min="8988" max="8988" width="11" customWidth="1"/>
    <col min="8990" max="8990" width="12.42578125" customWidth="1"/>
    <col min="8991" max="8993" width="12.28515625" customWidth="1"/>
    <col min="9217" max="9217" width="4.140625" customWidth="1"/>
    <col min="9218" max="9218" width="9.42578125" customWidth="1"/>
    <col min="9219" max="9219" width="14.28515625" customWidth="1"/>
    <col min="9220" max="9220" width="11" customWidth="1"/>
    <col min="9221" max="9221" width="12.28515625" customWidth="1"/>
    <col min="9222" max="9222" width="23.5703125" customWidth="1"/>
    <col min="9223" max="9223" width="25.28515625" customWidth="1"/>
    <col min="9224" max="9224" width="9" customWidth="1"/>
    <col min="9226" max="9226" width="28.28515625" customWidth="1"/>
    <col min="9227" max="9227" width="11.140625" customWidth="1"/>
    <col min="9228" max="9228" width="12.28515625" customWidth="1"/>
    <col min="9229" max="9230" width="10.85546875" customWidth="1"/>
    <col min="9231" max="9235" width="16.140625" customWidth="1"/>
    <col min="9236" max="9236" width="12.7109375" customWidth="1"/>
    <col min="9237" max="9237" width="13.28515625" customWidth="1"/>
    <col min="9238" max="9238" width="11.42578125" customWidth="1"/>
    <col min="9239" max="9242" width="11.140625" customWidth="1"/>
    <col min="9244" max="9244" width="11" customWidth="1"/>
    <col min="9246" max="9246" width="12.42578125" customWidth="1"/>
    <col min="9247" max="9249" width="12.28515625" customWidth="1"/>
    <col min="9473" max="9473" width="4.140625" customWidth="1"/>
    <col min="9474" max="9474" width="9.42578125" customWidth="1"/>
    <col min="9475" max="9475" width="14.28515625" customWidth="1"/>
    <col min="9476" max="9476" width="11" customWidth="1"/>
    <col min="9477" max="9477" width="12.28515625" customWidth="1"/>
    <col min="9478" max="9478" width="23.5703125" customWidth="1"/>
    <col min="9479" max="9479" width="25.28515625" customWidth="1"/>
    <col min="9480" max="9480" width="9" customWidth="1"/>
    <col min="9482" max="9482" width="28.28515625" customWidth="1"/>
    <col min="9483" max="9483" width="11.140625" customWidth="1"/>
    <col min="9484" max="9484" width="12.28515625" customWidth="1"/>
    <col min="9485" max="9486" width="10.85546875" customWidth="1"/>
    <col min="9487" max="9491" width="16.140625" customWidth="1"/>
    <col min="9492" max="9492" width="12.7109375" customWidth="1"/>
    <col min="9493" max="9493" width="13.28515625" customWidth="1"/>
    <col min="9494" max="9494" width="11.42578125" customWidth="1"/>
    <col min="9495" max="9498" width="11.140625" customWidth="1"/>
    <col min="9500" max="9500" width="11" customWidth="1"/>
    <col min="9502" max="9502" width="12.42578125" customWidth="1"/>
    <col min="9503" max="9505" width="12.28515625" customWidth="1"/>
    <col min="9729" max="9729" width="4.140625" customWidth="1"/>
    <col min="9730" max="9730" width="9.42578125" customWidth="1"/>
    <col min="9731" max="9731" width="14.28515625" customWidth="1"/>
    <col min="9732" max="9732" width="11" customWidth="1"/>
    <col min="9733" max="9733" width="12.28515625" customWidth="1"/>
    <col min="9734" max="9734" width="23.5703125" customWidth="1"/>
    <col min="9735" max="9735" width="25.28515625" customWidth="1"/>
    <col min="9736" max="9736" width="9" customWidth="1"/>
    <col min="9738" max="9738" width="28.28515625" customWidth="1"/>
    <col min="9739" max="9739" width="11.140625" customWidth="1"/>
    <col min="9740" max="9740" width="12.28515625" customWidth="1"/>
    <col min="9741" max="9742" width="10.85546875" customWidth="1"/>
    <col min="9743" max="9747" width="16.140625" customWidth="1"/>
    <col min="9748" max="9748" width="12.7109375" customWidth="1"/>
    <col min="9749" max="9749" width="13.28515625" customWidth="1"/>
    <col min="9750" max="9750" width="11.42578125" customWidth="1"/>
    <col min="9751" max="9754" width="11.140625" customWidth="1"/>
    <col min="9756" max="9756" width="11" customWidth="1"/>
    <col min="9758" max="9758" width="12.42578125" customWidth="1"/>
    <col min="9759" max="9761" width="12.28515625" customWidth="1"/>
    <col min="9985" max="9985" width="4.140625" customWidth="1"/>
    <col min="9986" max="9986" width="9.42578125" customWidth="1"/>
    <col min="9987" max="9987" width="14.28515625" customWidth="1"/>
    <col min="9988" max="9988" width="11" customWidth="1"/>
    <col min="9989" max="9989" width="12.28515625" customWidth="1"/>
    <col min="9990" max="9990" width="23.5703125" customWidth="1"/>
    <col min="9991" max="9991" width="25.28515625" customWidth="1"/>
    <col min="9992" max="9992" width="9" customWidth="1"/>
    <col min="9994" max="9994" width="28.28515625" customWidth="1"/>
    <col min="9995" max="9995" width="11.140625" customWidth="1"/>
    <col min="9996" max="9996" width="12.28515625" customWidth="1"/>
    <col min="9997" max="9998" width="10.85546875" customWidth="1"/>
    <col min="9999" max="10003" width="16.140625" customWidth="1"/>
    <col min="10004" max="10004" width="12.7109375" customWidth="1"/>
    <col min="10005" max="10005" width="13.28515625" customWidth="1"/>
    <col min="10006" max="10006" width="11.42578125" customWidth="1"/>
    <col min="10007" max="10010" width="11.140625" customWidth="1"/>
    <col min="10012" max="10012" width="11" customWidth="1"/>
    <col min="10014" max="10014" width="12.42578125" customWidth="1"/>
    <col min="10015" max="10017" width="12.28515625" customWidth="1"/>
    <col min="10241" max="10241" width="4.140625" customWidth="1"/>
    <col min="10242" max="10242" width="9.42578125" customWidth="1"/>
    <col min="10243" max="10243" width="14.28515625" customWidth="1"/>
    <col min="10244" max="10244" width="11" customWidth="1"/>
    <col min="10245" max="10245" width="12.28515625" customWidth="1"/>
    <col min="10246" max="10246" width="23.5703125" customWidth="1"/>
    <col min="10247" max="10247" width="25.28515625" customWidth="1"/>
    <col min="10248" max="10248" width="9" customWidth="1"/>
    <col min="10250" max="10250" width="28.28515625" customWidth="1"/>
    <col min="10251" max="10251" width="11.140625" customWidth="1"/>
    <col min="10252" max="10252" width="12.28515625" customWidth="1"/>
    <col min="10253" max="10254" width="10.85546875" customWidth="1"/>
    <col min="10255" max="10259" width="16.140625" customWidth="1"/>
    <col min="10260" max="10260" width="12.7109375" customWidth="1"/>
    <col min="10261" max="10261" width="13.28515625" customWidth="1"/>
    <col min="10262" max="10262" width="11.42578125" customWidth="1"/>
    <col min="10263" max="10266" width="11.140625" customWidth="1"/>
    <col min="10268" max="10268" width="11" customWidth="1"/>
    <col min="10270" max="10270" width="12.42578125" customWidth="1"/>
    <col min="10271" max="10273" width="12.28515625" customWidth="1"/>
    <col min="10497" max="10497" width="4.140625" customWidth="1"/>
    <col min="10498" max="10498" width="9.42578125" customWidth="1"/>
    <col min="10499" max="10499" width="14.28515625" customWidth="1"/>
    <col min="10500" max="10500" width="11" customWidth="1"/>
    <col min="10501" max="10501" width="12.28515625" customWidth="1"/>
    <col min="10502" max="10502" width="23.5703125" customWidth="1"/>
    <col min="10503" max="10503" width="25.28515625" customWidth="1"/>
    <col min="10504" max="10504" width="9" customWidth="1"/>
    <col min="10506" max="10506" width="28.28515625" customWidth="1"/>
    <col min="10507" max="10507" width="11.140625" customWidth="1"/>
    <col min="10508" max="10508" width="12.28515625" customWidth="1"/>
    <col min="10509" max="10510" width="10.85546875" customWidth="1"/>
    <col min="10511" max="10515" width="16.140625" customWidth="1"/>
    <col min="10516" max="10516" width="12.7109375" customWidth="1"/>
    <col min="10517" max="10517" width="13.28515625" customWidth="1"/>
    <col min="10518" max="10518" width="11.42578125" customWidth="1"/>
    <col min="10519" max="10522" width="11.140625" customWidth="1"/>
    <col min="10524" max="10524" width="11" customWidth="1"/>
    <col min="10526" max="10526" width="12.42578125" customWidth="1"/>
    <col min="10527" max="10529" width="12.28515625" customWidth="1"/>
    <col min="10753" max="10753" width="4.140625" customWidth="1"/>
    <col min="10754" max="10754" width="9.42578125" customWidth="1"/>
    <col min="10755" max="10755" width="14.28515625" customWidth="1"/>
    <col min="10756" max="10756" width="11" customWidth="1"/>
    <col min="10757" max="10757" width="12.28515625" customWidth="1"/>
    <col min="10758" max="10758" width="23.5703125" customWidth="1"/>
    <col min="10759" max="10759" width="25.28515625" customWidth="1"/>
    <col min="10760" max="10760" width="9" customWidth="1"/>
    <col min="10762" max="10762" width="28.28515625" customWidth="1"/>
    <col min="10763" max="10763" width="11.140625" customWidth="1"/>
    <col min="10764" max="10764" width="12.28515625" customWidth="1"/>
    <col min="10765" max="10766" width="10.85546875" customWidth="1"/>
    <col min="10767" max="10771" width="16.140625" customWidth="1"/>
    <col min="10772" max="10772" width="12.7109375" customWidth="1"/>
    <col min="10773" max="10773" width="13.28515625" customWidth="1"/>
    <col min="10774" max="10774" width="11.42578125" customWidth="1"/>
    <col min="10775" max="10778" width="11.140625" customWidth="1"/>
    <col min="10780" max="10780" width="11" customWidth="1"/>
    <col min="10782" max="10782" width="12.42578125" customWidth="1"/>
    <col min="10783" max="10785" width="12.28515625" customWidth="1"/>
    <col min="11009" max="11009" width="4.140625" customWidth="1"/>
    <col min="11010" max="11010" width="9.42578125" customWidth="1"/>
    <col min="11011" max="11011" width="14.28515625" customWidth="1"/>
    <col min="11012" max="11012" width="11" customWidth="1"/>
    <col min="11013" max="11013" width="12.28515625" customWidth="1"/>
    <col min="11014" max="11014" width="23.5703125" customWidth="1"/>
    <col min="11015" max="11015" width="25.28515625" customWidth="1"/>
    <col min="11016" max="11016" width="9" customWidth="1"/>
    <col min="11018" max="11018" width="28.28515625" customWidth="1"/>
    <col min="11019" max="11019" width="11.140625" customWidth="1"/>
    <col min="11020" max="11020" width="12.28515625" customWidth="1"/>
    <col min="11021" max="11022" width="10.85546875" customWidth="1"/>
    <col min="11023" max="11027" width="16.140625" customWidth="1"/>
    <col min="11028" max="11028" width="12.7109375" customWidth="1"/>
    <col min="11029" max="11029" width="13.28515625" customWidth="1"/>
    <col min="11030" max="11030" width="11.42578125" customWidth="1"/>
    <col min="11031" max="11034" width="11.140625" customWidth="1"/>
    <col min="11036" max="11036" width="11" customWidth="1"/>
    <col min="11038" max="11038" width="12.42578125" customWidth="1"/>
    <col min="11039" max="11041" width="12.28515625" customWidth="1"/>
    <col min="11265" max="11265" width="4.140625" customWidth="1"/>
    <col min="11266" max="11266" width="9.42578125" customWidth="1"/>
    <col min="11267" max="11267" width="14.28515625" customWidth="1"/>
    <col min="11268" max="11268" width="11" customWidth="1"/>
    <col min="11269" max="11269" width="12.28515625" customWidth="1"/>
    <col min="11270" max="11270" width="23.5703125" customWidth="1"/>
    <col min="11271" max="11271" width="25.28515625" customWidth="1"/>
    <col min="11272" max="11272" width="9" customWidth="1"/>
    <col min="11274" max="11274" width="28.28515625" customWidth="1"/>
    <col min="11275" max="11275" width="11.140625" customWidth="1"/>
    <col min="11276" max="11276" width="12.28515625" customWidth="1"/>
    <col min="11277" max="11278" width="10.85546875" customWidth="1"/>
    <col min="11279" max="11283" width="16.140625" customWidth="1"/>
    <col min="11284" max="11284" width="12.7109375" customWidth="1"/>
    <col min="11285" max="11285" width="13.28515625" customWidth="1"/>
    <col min="11286" max="11286" width="11.42578125" customWidth="1"/>
    <col min="11287" max="11290" width="11.140625" customWidth="1"/>
    <col min="11292" max="11292" width="11" customWidth="1"/>
    <col min="11294" max="11294" width="12.42578125" customWidth="1"/>
    <col min="11295" max="11297" width="12.28515625" customWidth="1"/>
    <col min="11521" max="11521" width="4.140625" customWidth="1"/>
    <col min="11522" max="11522" width="9.42578125" customWidth="1"/>
    <col min="11523" max="11523" width="14.28515625" customWidth="1"/>
    <col min="11524" max="11524" width="11" customWidth="1"/>
    <col min="11525" max="11525" width="12.28515625" customWidth="1"/>
    <col min="11526" max="11526" width="23.5703125" customWidth="1"/>
    <col min="11527" max="11527" width="25.28515625" customWidth="1"/>
    <col min="11528" max="11528" width="9" customWidth="1"/>
    <col min="11530" max="11530" width="28.28515625" customWidth="1"/>
    <col min="11531" max="11531" width="11.140625" customWidth="1"/>
    <col min="11532" max="11532" width="12.28515625" customWidth="1"/>
    <col min="11533" max="11534" width="10.85546875" customWidth="1"/>
    <col min="11535" max="11539" width="16.140625" customWidth="1"/>
    <col min="11540" max="11540" width="12.7109375" customWidth="1"/>
    <col min="11541" max="11541" width="13.28515625" customWidth="1"/>
    <col min="11542" max="11542" width="11.42578125" customWidth="1"/>
    <col min="11543" max="11546" width="11.140625" customWidth="1"/>
    <col min="11548" max="11548" width="11" customWidth="1"/>
    <col min="11550" max="11550" width="12.42578125" customWidth="1"/>
    <col min="11551" max="11553" width="12.28515625" customWidth="1"/>
    <col min="11777" max="11777" width="4.140625" customWidth="1"/>
    <col min="11778" max="11778" width="9.42578125" customWidth="1"/>
    <col min="11779" max="11779" width="14.28515625" customWidth="1"/>
    <col min="11780" max="11780" width="11" customWidth="1"/>
    <col min="11781" max="11781" width="12.28515625" customWidth="1"/>
    <col min="11782" max="11782" width="23.5703125" customWidth="1"/>
    <col min="11783" max="11783" width="25.28515625" customWidth="1"/>
    <col min="11784" max="11784" width="9" customWidth="1"/>
    <col min="11786" max="11786" width="28.28515625" customWidth="1"/>
    <col min="11787" max="11787" width="11.140625" customWidth="1"/>
    <col min="11788" max="11788" width="12.28515625" customWidth="1"/>
    <col min="11789" max="11790" width="10.85546875" customWidth="1"/>
    <col min="11791" max="11795" width="16.140625" customWidth="1"/>
    <col min="11796" max="11796" width="12.7109375" customWidth="1"/>
    <col min="11797" max="11797" width="13.28515625" customWidth="1"/>
    <col min="11798" max="11798" width="11.42578125" customWidth="1"/>
    <col min="11799" max="11802" width="11.140625" customWidth="1"/>
    <col min="11804" max="11804" width="11" customWidth="1"/>
    <col min="11806" max="11806" width="12.42578125" customWidth="1"/>
    <col min="11807" max="11809" width="12.28515625" customWidth="1"/>
    <col min="12033" max="12033" width="4.140625" customWidth="1"/>
    <col min="12034" max="12034" width="9.42578125" customWidth="1"/>
    <col min="12035" max="12035" width="14.28515625" customWidth="1"/>
    <col min="12036" max="12036" width="11" customWidth="1"/>
    <col min="12037" max="12037" width="12.28515625" customWidth="1"/>
    <col min="12038" max="12038" width="23.5703125" customWidth="1"/>
    <col min="12039" max="12039" width="25.28515625" customWidth="1"/>
    <col min="12040" max="12040" width="9" customWidth="1"/>
    <col min="12042" max="12042" width="28.28515625" customWidth="1"/>
    <col min="12043" max="12043" width="11.140625" customWidth="1"/>
    <col min="12044" max="12044" width="12.28515625" customWidth="1"/>
    <col min="12045" max="12046" width="10.85546875" customWidth="1"/>
    <col min="12047" max="12051" width="16.140625" customWidth="1"/>
    <col min="12052" max="12052" width="12.7109375" customWidth="1"/>
    <col min="12053" max="12053" width="13.28515625" customWidth="1"/>
    <col min="12054" max="12054" width="11.42578125" customWidth="1"/>
    <col min="12055" max="12058" width="11.140625" customWidth="1"/>
    <col min="12060" max="12060" width="11" customWidth="1"/>
    <col min="12062" max="12062" width="12.42578125" customWidth="1"/>
    <col min="12063" max="12065" width="12.28515625" customWidth="1"/>
    <col min="12289" max="12289" width="4.140625" customWidth="1"/>
    <col min="12290" max="12290" width="9.42578125" customWidth="1"/>
    <col min="12291" max="12291" width="14.28515625" customWidth="1"/>
    <col min="12292" max="12292" width="11" customWidth="1"/>
    <col min="12293" max="12293" width="12.28515625" customWidth="1"/>
    <col min="12294" max="12294" width="23.5703125" customWidth="1"/>
    <col min="12295" max="12295" width="25.28515625" customWidth="1"/>
    <col min="12296" max="12296" width="9" customWidth="1"/>
    <col min="12298" max="12298" width="28.28515625" customWidth="1"/>
    <col min="12299" max="12299" width="11.140625" customWidth="1"/>
    <col min="12300" max="12300" width="12.28515625" customWidth="1"/>
    <col min="12301" max="12302" width="10.85546875" customWidth="1"/>
    <col min="12303" max="12307" width="16.140625" customWidth="1"/>
    <col min="12308" max="12308" width="12.7109375" customWidth="1"/>
    <col min="12309" max="12309" width="13.28515625" customWidth="1"/>
    <col min="12310" max="12310" width="11.42578125" customWidth="1"/>
    <col min="12311" max="12314" width="11.140625" customWidth="1"/>
    <col min="12316" max="12316" width="11" customWidth="1"/>
    <col min="12318" max="12318" width="12.42578125" customWidth="1"/>
    <col min="12319" max="12321" width="12.28515625" customWidth="1"/>
    <col min="12545" max="12545" width="4.140625" customWidth="1"/>
    <col min="12546" max="12546" width="9.42578125" customWidth="1"/>
    <col min="12547" max="12547" width="14.28515625" customWidth="1"/>
    <col min="12548" max="12548" width="11" customWidth="1"/>
    <col min="12549" max="12549" width="12.28515625" customWidth="1"/>
    <col min="12550" max="12550" width="23.5703125" customWidth="1"/>
    <col min="12551" max="12551" width="25.28515625" customWidth="1"/>
    <col min="12552" max="12552" width="9" customWidth="1"/>
    <col min="12554" max="12554" width="28.28515625" customWidth="1"/>
    <col min="12555" max="12555" width="11.140625" customWidth="1"/>
    <col min="12556" max="12556" width="12.28515625" customWidth="1"/>
    <col min="12557" max="12558" width="10.85546875" customWidth="1"/>
    <col min="12559" max="12563" width="16.140625" customWidth="1"/>
    <col min="12564" max="12564" width="12.7109375" customWidth="1"/>
    <col min="12565" max="12565" width="13.28515625" customWidth="1"/>
    <col min="12566" max="12566" width="11.42578125" customWidth="1"/>
    <col min="12567" max="12570" width="11.140625" customWidth="1"/>
    <col min="12572" max="12572" width="11" customWidth="1"/>
    <col min="12574" max="12574" width="12.42578125" customWidth="1"/>
    <col min="12575" max="12577" width="12.28515625" customWidth="1"/>
    <col min="12801" max="12801" width="4.140625" customWidth="1"/>
    <col min="12802" max="12802" width="9.42578125" customWidth="1"/>
    <col min="12803" max="12803" width="14.28515625" customWidth="1"/>
    <col min="12804" max="12804" width="11" customWidth="1"/>
    <col min="12805" max="12805" width="12.28515625" customWidth="1"/>
    <col min="12806" max="12806" width="23.5703125" customWidth="1"/>
    <col min="12807" max="12807" width="25.28515625" customWidth="1"/>
    <col min="12808" max="12808" width="9" customWidth="1"/>
    <col min="12810" max="12810" width="28.28515625" customWidth="1"/>
    <col min="12811" max="12811" width="11.140625" customWidth="1"/>
    <col min="12812" max="12812" width="12.28515625" customWidth="1"/>
    <col min="12813" max="12814" width="10.85546875" customWidth="1"/>
    <col min="12815" max="12819" width="16.140625" customWidth="1"/>
    <col min="12820" max="12820" width="12.7109375" customWidth="1"/>
    <col min="12821" max="12821" width="13.28515625" customWidth="1"/>
    <col min="12822" max="12822" width="11.42578125" customWidth="1"/>
    <col min="12823" max="12826" width="11.140625" customWidth="1"/>
    <col min="12828" max="12828" width="11" customWidth="1"/>
    <col min="12830" max="12830" width="12.42578125" customWidth="1"/>
    <col min="12831" max="12833" width="12.28515625" customWidth="1"/>
    <col min="13057" max="13057" width="4.140625" customWidth="1"/>
    <col min="13058" max="13058" width="9.42578125" customWidth="1"/>
    <col min="13059" max="13059" width="14.28515625" customWidth="1"/>
    <col min="13060" max="13060" width="11" customWidth="1"/>
    <col min="13061" max="13061" width="12.28515625" customWidth="1"/>
    <col min="13062" max="13062" width="23.5703125" customWidth="1"/>
    <col min="13063" max="13063" width="25.28515625" customWidth="1"/>
    <col min="13064" max="13064" width="9" customWidth="1"/>
    <col min="13066" max="13066" width="28.28515625" customWidth="1"/>
    <col min="13067" max="13067" width="11.140625" customWidth="1"/>
    <col min="13068" max="13068" width="12.28515625" customWidth="1"/>
    <col min="13069" max="13070" width="10.85546875" customWidth="1"/>
    <col min="13071" max="13075" width="16.140625" customWidth="1"/>
    <col min="13076" max="13076" width="12.7109375" customWidth="1"/>
    <col min="13077" max="13077" width="13.28515625" customWidth="1"/>
    <col min="13078" max="13078" width="11.42578125" customWidth="1"/>
    <col min="13079" max="13082" width="11.140625" customWidth="1"/>
    <col min="13084" max="13084" width="11" customWidth="1"/>
    <col min="13086" max="13086" width="12.42578125" customWidth="1"/>
    <col min="13087" max="13089" width="12.28515625" customWidth="1"/>
    <col min="13313" max="13313" width="4.140625" customWidth="1"/>
    <col min="13314" max="13314" width="9.42578125" customWidth="1"/>
    <col min="13315" max="13315" width="14.28515625" customWidth="1"/>
    <col min="13316" max="13316" width="11" customWidth="1"/>
    <col min="13317" max="13317" width="12.28515625" customWidth="1"/>
    <col min="13318" max="13318" width="23.5703125" customWidth="1"/>
    <col min="13319" max="13319" width="25.28515625" customWidth="1"/>
    <col min="13320" max="13320" width="9" customWidth="1"/>
    <col min="13322" max="13322" width="28.28515625" customWidth="1"/>
    <col min="13323" max="13323" width="11.140625" customWidth="1"/>
    <col min="13324" max="13324" width="12.28515625" customWidth="1"/>
    <col min="13325" max="13326" width="10.85546875" customWidth="1"/>
    <col min="13327" max="13331" width="16.140625" customWidth="1"/>
    <col min="13332" max="13332" width="12.7109375" customWidth="1"/>
    <col min="13333" max="13333" width="13.28515625" customWidth="1"/>
    <col min="13334" max="13334" width="11.42578125" customWidth="1"/>
    <col min="13335" max="13338" width="11.140625" customWidth="1"/>
    <col min="13340" max="13340" width="11" customWidth="1"/>
    <col min="13342" max="13342" width="12.42578125" customWidth="1"/>
    <col min="13343" max="13345" width="12.28515625" customWidth="1"/>
    <col min="13569" max="13569" width="4.140625" customWidth="1"/>
    <col min="13570" max="13570" width="9.42578125" customWidth="1"/>
    <col min="13571" max="13571" width="14.28515625" customWidth="1"/>
    <col min="13572" max="13572" width="11" customWidth="1"/>
    <col min="13573" max="13573" width="12.28515625" customWidth="1"/>
    <col min="13574" max="13574" width="23.5703125" customWidth="1"/>
    <col min="13575" max="13575" width="25.28515625" customWidth="1"/>
    <col min="13576" max="13576" width="9" customWidth="1"/>
    <col min="13578" max="13578" width="28.28515625" customWidth="1"/>
    <col min="13579" max="13579" width="11.140625" customWidth="1"/>
    <col min="13580" max="13580" width="12.28515625" customWidth="1"/>
    <col min="13581" max="13582" width="10.85546875" customWidth="1"/>
    <col min="13583" max="13587" width="16.140625" customWidth="1"/>
    <col min="13588" max="13588" width="12.7109375" customWidth="1"/>
    <col min="13589" max="13589" width="13.28515625" customWidth="1"/>
    <col min="13590" max="13590" width="11.42578125" customWidth="1"/>
    <col min="13591" max="13594" width="11.140625" customWidth="1"/>
    <col min="13596" max="13596" width="11" customWidth="1"/>
    <col min="13598" max="13598" width="12.42578125" customWidth="1"/>
    <col min="13599" max="13601" width="12.28515625" customWidth="1"/>
    <col min="13825" max="13825" width="4.140625" customWidth="1"/>
    <col min="13826" max="13826" width="9.42578125" customWidth="1"/>
    <col min="13827" max="13827" width="14.28515625" customWidth="1"/>
    <col min="13828" max="13828" width="11" customWidth="1"/>
    <col min="13829" max="13829" width="12.28515625" customWidth="1"/>
    <col min="13830" max="13830" width="23.5703125" customWidth="1"/>
    <col min="13831" max="13831" width="25.28515625" customWidth="1"/>
    <col min="13832" max="13832" width="9" customWidth="1"/>
    <col min="13834" max="13834" width="28.28515625" customWidth="1"/>
    <col min="13835" max="13835" width="11.140625" customWidth="1"/>
    <col min="13836" max="13836" width="12.28515625" customWidth="1"/>
    <col min="13837" max="13838" width="10.85546875" customWidth="1"/>
    <col min="13839" max="13843" width="16.140625" customWidth="1"/>
    <col min="13844" max="13844" width="12.7109375" customWidth="1"/>
    <col min="13845" max="13845" width="13.28515625" customWidth="1"/>
    <col min="13846" max="13846" width="11.42578125" customWidth="1"/>
    <col min="13847" max="13850" width="11.140625" customWidth="1"/>
    <col min="13852" max="13852" width="11" customWidth="1"/>
    <col min="13854" max="13854" width="12.42578125" customWidth="1"/>
    <col min="13855" max="13857" width="12.28515625" customWidth="1"/>
    <col min="14081" max="14081" width="4.140625" customWidth="1"/>
    <col min="14082" max="14082" width="9.42578125" customWidth="1"/>
    <col min="14083" max="14083" width="14.28515625" customWidth="1"/>
    <col min="14084" max="14084" width="11" customWidth="1"/>
    <col min="14085" max="14085" width="12.28515625" customWidth="1"/>
    <col min="14086" max="14086" width="23.5703125" customWidth="1"/>
    <col min="14087" max="14087" width="25.28515625" customWidth="1"/>
    <col min="14088" max="14088" width="9" customWidth="1"/>
    <col min="14090" max="14090" width="28.28515625" customWidth="1"/>
    <col min="14091" max="14091" width="11.140625" customWidth="1"/>
    <col min="14092" max="14092" width="12.28515625" customWidth="1"/>
    <col min="14093" max="14094" width="10.85546875" customWidth="1"/>
    <col min="14095" max="14099" width="16.140625" customWidth="1"/>
    <col min="14100" max="14100" width="12.7109375" customWidth="1"/>
    <col min="14101" max="14101" width="13.28515625" customWidth="1"/>
    <col min="14102" max="14102" width="11.42578125" customWidth="1"/>
    <col min="14103" max="14106" width="11.140625" customWidth="1"/>
    <col min="14108" max="14108" width="11" customWidth="1"/>
    <col min="14110" max="14110" width="12.42578125" customWidth="1"/>
    <col min="14111" max="14113" width="12.28515625" customWidth="1"/>
    <col min="14337" max="14337" width="4.140625" customWidth="1"/>
    <col min="14338" max="14338" width="9.42578125" customWidth="1"/>
    <col min="14339" max="14339" width="14.28515625" customWidth="1"/>
    <col min="14340" max="14340" width="11" customWidth="1"/>
    <col min="14341" max="14341" width="12.28515625" customWidth="1"/>
    <col min="14342" max="14342" width="23.5703125" customWidth="1"/>
    <col min="14343" max="14343" width="25.28515625" customWidth="1"/>
    <col min="14344" max="14344" width="9" customWidth="1"/>
    <col min="14346" max="14346" width="28.28515625" customWidth="1"/>
    <col min="14347" max="14347" width="11.140625" customWidth="1"/>
    <col min="14348" max="14348" width="12.28515625" customWidth="1"/>
    <col min="14349" max="14350" width="10.85546875" customWidth="1"/>
    <col min="14351" max="14355" width="16.140625" customWidth="1"/>
    <col min="14356" max="14356" width="12.7109375" customWidth="1"/>
    <col min="14357" max="14357" width="13.28515625" customWidth="1"/>
    <col min="14358" max="14358" width="11.42578125" customWidth="1"/>
    <col min="14359" max="14362" width="11.140625" customWidth="1"/>
    <col min="14364" max="14364" width="11" customWidth="1"/>
    <col min="14366" max="14366" width="12.42578125" customWidth="1"/>
    <col min="14367" max="14369" width="12.28515625" customWidth="1"/>
    <col min="14593" max="14593" width="4.140625" customWidth="1"/>
    <col min="14594" max="14594" width="9.42578125" customWidth="1"/>
    <col min="14595" max="14595" width="14.28515625" customWidth="1"/>
    <col min="14596" max="14596" width="11" customWidth="1"/>
    <col min="14597" max="14597" width="12.28515625" customWidth="1"/>
    <col min="14598" max="14598" width="23.5703125" customWidth="1"/>
    <col min="14599" max="14599" width="25.28515625" customWidth="1"/>
    <col min="14600" max="14600" width="9" customWidth="1"/>
    <col min="14602" max="14602" width="28.28515625" customWidth="1"/>
    <col min="14603" max="14603" width="11.140625" customWidth="1"/>
    <col min="14604" max="14604" width="12.28515625" customWidth="1"/>
    <col min="14605" max="14606" width="10.85546875" customWidth="1"/>
    <col min="14607" max="14611" width="16.140625" customWidth="1"/>
    <col min="14612" max="14612" width="12.7109375" customWidth="1"/>
    <col min="14613" max="14613" width="13.28515625" customWidth="1"/>
    <col min="14614" max="14614" width="11.42578125" customWidth="1"/>
    <col min="14615" max="14618" width="11.140625" customWidth="1"/>
    <col min="14620" max="14620" width="11" customWidth="1"/>
    <col min="14622" max="14622" width="12.42578125" customWidth="1"/>
    <col min="14623" max="14625" width="12.28515625" customWidth="1"/>
    <col min="14849" max="14849" width="4.140625" customWidth="1"/>
    <col min="14850" max="14850" width="9.42578125" customWidth="1"/>
    <col min="14851" max="14851" width="14.28515625" customWidth="1"/>
    <col min="14852" max="14852" width="11" customWidth="1"/>
    <col min="14853" max="14853" width="12.28515625" customWidth="1"/>
    <col min="14854" max="14854" width="23.5703125" customWidth="1"/>
    <col min="14855" max="14855" width="25.28515625" customWidth="1"/>
    <col min="14856" max="14856" width="9" customWidth="1"/>
    <col min="14858" max="14858" width="28.28515625" customWidth="1"/>
    <col min="14859" max="14859" width="11.140625" customWidth="1"/>
    <col min="14860" max="14860" width="12.28515625" customWidth="1"/>
    <col min="14861" max="14862" width="10.85546875" customWidth="1"/>
    <col min="14863" max="14867" width="16.140625" customWidth="1"/>
    <col min="14868" max="14868" width="12.7109375" customWidth="1"/>
    <col min="14869" max="14869" width="13.28515625" customWidth="1"/>
    <col min="14870" max="14870" width="11.42578125" customWidth="1"/>
    <col min="14871" max="14874" width="11.140625" customWidth="1"/>
    <col min="14876" max="14876" width="11" customWidth="1"/>
    <col min="14878" max="14878" width="12.42578125" customWidth="1"/>
    <col min="14879" max="14881" width="12.28515625" customWidth="1"/>
    <col min="15105" max="15105" width="4.140625" customWidth="1"/>
    <col min="15106" max="15106" width="9.42578125" customWidth="1"/>
    <col min="15107" max="15107" width="14.28515625" customWidth="1"/>
    <col min="15108" max="15108" width="11" customWidth="1"/>
    <col min="15109" max="15109" width="12.28515625" customWidth="1"/>
    <col min="15110" max="15110" width="23.5703125" customWidth="1"/>
    <col min="15111" max="15111" width="25.28515625" customWidth="1"/>
    <col min="15112" max="15112" width="9" customWidth="1"/>
    <col min="15114" max="15114" width="28.28515625" customWidth="1"/>
    <col min="15115" max="15115" width="11.140625" customWidth="1"/>
    <col min="15116" max="15116" width="12.28515625" customWidth="1"/>
    <col min="15117" max="15118" width="10.85546875" customWidth="1"/>
    <col min="15119" max="15123" width="16.140625" customWidth="1"/>
    <col min="15124" max="15124" width="12.7109375" customWidth="1"/>
    <col min="15125" max="15125" width="13.28515625" customWidth="1"/>
    <col min="15126" max="15126" width="11.42578125" customWidth="1"/>
    <col min="15127" max="15130" width="11.140625" customWidth="1"/>
    <col min="15132" max="15132" width="11" customWidth="1"/>
    <col min="15134" max="15134" width="12.42578125" customWidth="1"/>
    <col min="15135" max="15137" width="12.28515625" customWidth="1"/>
    <col min="15361" max="15361" width="4.140625" customWidth="1"/>
    <col min="15362" max="15362" width="9.42578125" customWidth="1"/>
    <col min="15363" max="15363" width="14.28515625" customWidth="1"/>
    <col min="15364" max="15364" width="11" customWidth="1"/>
    <col min="15365" max="15365" width="12.28515625" customWidth="1"/>
    <col min="15366" max="15366" width="23.5703125" customWidth="1"/>
    <col min="15367" max="15367" width="25.28515625" customWidth="1"/>
    <col min="15368" max="15368" width="9" customWidth="1"/>
    <col min="15370" max="15370" width="28.28515625" customWidth="1"/>
    <col min="15371" max="15371" width="11.140625" customWidth="1"/>
    <col min="15372" max="15372" width="12.28515625" customWidth="1"/>
    <col min="15373" max="15374" width="10.85546875" customWidth="1"/>
    <col min="15375" max="15379" width="16.140625" customWidth="1"/>
    <col min="15380" max="15380" width="12.7109375" customWidth="1"/>
    <col min="15381" max="15381" width="13.28515625" customWidth="1"/>
    <col min="15382" max="15382" width="11.42578125" customWidth="1"/>
    <col min="15383" max="15386" width="11.140625" customWidth="1"/>
    <col min="15388" max="15388" width="11" customWidth="1"/>
    <col min="15390" max="15390" width="12.42578125" customWidth="1"/>
    <col min="15391" max="15393" width="12.28515625" customWidth="1"/>
    <col min="15617" max="15617" width="4.140625" customWidth="1"/>
    <col min="15618" max="15618" width="9.42578125" customWidth="1"/>
    <col min="15619" max="15619" width="14.28515625" customWidth="1"/>
    <col min="15620" max="15620" width="11" customWidth="1"/>
    <col min="15621" max="15621" width="12.28515625" customWidth="1"/>
    <col min="15622" max="15622" width="23.5703125" customWidth="1"/>
    <col min="15623" max="15623" width="25.28515625" customWidth="1"/>
    <col min="15624" max="15624" width="9" customWidth="1"/>
    <col min="15626" max="15626" width="28.28515625" customWidth="1"/>
    <col min="15627" max="15627" width="11.140625" customWidth="1"/>
    <col min="15628" max="15628" width="12.28515625" customWidth="1"/>
    <col min="15629" max="15630" width="10.85546875" customWidth="1"/>
    <col min="15631" max="15635" width="16.140625" customWidth="1"/>
    <col min="15636" max="15636" width="12.7109375" customWidth="1"/>
    <col min="15637" max="15637" width="13.28515625" customWidth="1"/>
    <col min="15638" max="15638" width="11.42578125" customWidth="1"/>
    <col min="15639" max="15642" width="11.140625" customWidth="1"/>
    <col min="15644" max="15644" width="11" customWidth="1"/>
    <col min="15646" max="15646" width="12.42578125" customWidth="1"/>
    <col min="15647" max="15649" width="12.28515625" customWidth="1"/>
    <col min="15873" max="15873" width="4.140625" customWidth="1"/>
    <col min="15874" max="15874" width="9.42578125" customWidth="1"/>
    <col min="15875" max="15875" width="14.28515625" customWidth="1"/>
    <col min="15876" max="15876" width="11" customWidth="1"/>
    <col min="15877" max="15877" width="12.28515625" customWidth="1"/>
    <col min="15878" max="15878" width="23.5703125" customWidth="1"/>
    <col min="15879" max="15879" width="25.28515625" customWidth="1"/>
    <col min="15880" max="15880" width="9" customWidth="1"/>
    <col min="15882" max="15882" width="28.28515625" customWidth="1"/>
    <col min="15883" max="15883" width="11.140625" customWidth="1"/>
    <col min="15884" max="15884" width="12.28515625" customWidth="1"/>
    <col min="15885" max="15886" width="10.85546875" customWidth="1"/>
    <col min="15887" max="15891" width="16.140625" customWidth="1"/>
    <col min="15892" max="15892" width="12.7109375" customWidth="1"/>
    <col min="15893" max="15893" width="13.28515625" customWidth="1"/>
    <col min="15894" max="15894" width="11.42578125" customWidth="1"/>
    <col min="15895" max="15898" width="11.140625" customWidth="1"/>
    <col min="15900" max="15900" width="11" customWidth="1"/>
    <col min="15902" max="15902" width="12.42578125" customWidth="1"/>
    <col min="15903" max="15905" width="12.28515625" customWidth="1"/>
    <col min="16129" max="16129" width="4.140625" customWidth="1"/>
    <col min="16130" max="16130" width="9.42578125" customWidth="1"/>
    <col min="16131" max="16131" width="14.28515625" customWidth="1"/>
    <col min="16132" max="16132" width="11" customWidth="1"/>
    <col min="16133" max="16133" width="12.28515625" customWidth="1"/>
    <col min="16134" max="16134" width="23.5703125" customWidth="1"/>
    <col min="16135" max="16135" width="25.28515625" customWidth="1"/>
    <col min="16136" max="16136" width="9" customWidth="1"/>
    <col min="16138" max="16138" width="28.28515625" customWidth="1"/>
    <col min="16139" max="16139" width="11.140625" customWidth="1"/>
    <col min="16140" max="16140" width="12.28515625" customWidth="1"/>
    <col min="16141" max="16142" width="10.85546875" customWidth="1"/>
    <col min="16143" max="16147" width="16.140625" customWidth="1"/>
    <col min="16148" max="16148" width="12.7109375" customWidth="1"/>
    <col min="16149" max="16149" width="13.28515625" customWidth="1"/>
    <col min="16150" max="16150" width="11.42578125" customWidth="1"/>
    <col min="16151" max="16154" width="11.140625" customWidth="1"/>
    <col min="16156" max="16156" width="11" customWidth="1"/>
    <col min="16158" max="16158" width="12.42578125" customWidth="1"/>
    <col min="16159" max="16161" width="12.28515625" customWidth="1"/>
  </cols>
  <sheetData>
    <row r="1" spans="2:36" ht="15" hidden="1" customHeight="1" x14ac:dyDescent="0.25">
      <c r="AD1" s="112" t="s">
        <v>257</v>
      </c>
      <c r="AE1" s="112"/>
      <c r="AF1" s="112"/>
      <c r="AG1" s="112"/>
      <c r="AH1" s="112"/>
      <c r="AI1" s="112"/>
    </row>
    <row r="2" spans="2:36" hidden="1" x14ac:dyDescent="0.25">
      <c r="AD2" s="112"/>
      <c r="AE2" s="112"/>
      <c r="AF2" s="112"/>
      <c r="AG2" s="112"/>
      <c r="AH2" s="112"/>
      <c r="AI2" s="112"/>
    </row>
    <row r="3" spans="2:36" hidden="1" x14ac:dyDescent="0.25">
      <c r="AD3" s="112"/>
      <c r="AE3" s="112"/>
      <c r="AF3" s="112"/>
      <c r="AG3" s="112"/>
      <c r="AH3" s="112"/>
      <c r="AI3" s="112"/>
    </row>
    <row r="4" spans="2:36" hidden="1" x14ac:dyDescent="0.25">
      <c r="Z4" s="55"/>
      <c r="AA4" s="55"/>
      <c r="AD4" s="112"/>
      <c r="AE4" s="112"/>
      <c r="AF4" s="112"/>
      <c r="AG4" s="112"/>
      <c r="AH4" s="112"/>
      <c r="AI4" s="112"/>
    </row>
    <row r="5" spans="2:36" hidden="1" x14ac:dyDescent="0.25">
      <c r="AD5" s="112"/>
      <c r="AE5" s="112"/>
      <c r="AF5" s="112"/>
      <c r="AG5" s="112"/>
      <c r="AH5" s="112"/>
      <c r="AI5" s="112"/>
    </row>
    <row r="6" spans="2:36" hidden="1" x14ac:dyDescent="0.25">
      <c r="B6" s="113" t="s">
        <v>258</v>
      </c>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row>
    <row r="7" spans="2:36" hidden="1" x14ac:dyDescent="0.25"/>
    <row r="8" spans="2:36" ht="15.75" x14ac:dyDescent="0.25">
      <c r="B8" s="114" t="s">
        <v>40</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row>
    <row r="10" spans="2:36" hidden="1" x14ac:dyDescent="0.25"/>
    <row r="11" spans="2:36" hidden="1" x14ac:dyDescent="0.25">
      <c r="J11" s="115" t="s">
        <v>78</v>
      </c>
      <c r="K11" s="115"/>
      <c r="L11" s="115"/>
      <c r="M11" s="115"/>
      <c r="N11" s="115"/>
      <c r="O11" s="115"/>
      <c r="P11" s="15"/>
      <c r="Q11" s="15"/>
      <c r="R11" s="15"/>
      <c r="S11" s="15"/>
    </row>
    <row r="12" spans="2:36" hidden="1" x14ac:dyDescent="0.25"/>
    <row r="13" spans="2:36" ht="89.25" customHeight="1" x14ac:dyDescent="0.25">
      <c r="B13" s="106" t="s">
        <v>0</v>
      </c>
      <c r="C13" s="106" t="s">
        <v>1</v>
      </c>
      <c r="D13" s="106" t="s">
        <v>28</v>
      </c>
      <c r="E13" s="106" t="s">
        <v>79</v>
      </c>
      <c r="F13" s="106" t="s">
        <v>30</v>
      </c>
      <c r="G13" s="106" t="s">
        <v>3</v>
      </c>
      <c r="H13" s="106" t="s">
        <v>4</v>
      </c>
      <c r="I13" s="106" t="s">
        <v>80</v>
      </c>
      <c r="J13" s="119" t="s">
        <v>6</v>
      </c>
      <c r="K13" s="119"/>
      <c r="L13" s="119"/>
      <c r="M13" s="119"/>
      <c r="N13" s="107" t="s">
        <v>47</v>
      </c>
      <c r="O13" s="106" t="s">
        <v>81</v>
      </c>
      <c r="P13" s="107" t="s">
        <v>42</v>
      </c>
      <c r="Q13" s="107" t="s">
        <v>32</v>
      </c>
      <c r="R13" s="107" t="s">
        <v>37</v>
      </c>
      <c r="S13" s="107" t="s">
        <v>33</v>
      </c>
      <c r="T13" s="106" t="s">
        <v>82</v>
      </c>
      <c r="U13" s="106" t="s">
        <v>57</v>
      </c>
      <c r="V13" s="116" t="s">
        <v>59</v>
      </c>
      <c r="W13" s="117"/>
      <c r="X13" s="117"/>
      <c r="Y13" s="117"/>
      <c r="Z13" s="117"/>
      <c r="AA13" s="118"/>
      <c r="AB13" s="106" t="s">
        <v>69</v>
      </c>
      <c r="AC13" s="107" t="s">
        <v>75</v>
      </c>
      <c r="AD13" s="109" t="s">
        <v>83</v>
      </c>
      <c r="AE13" s="110"/>
      <c r="AF13" s="111"/>
      <c r="AG13" s="107" t="s">
        <v>84</v>
      </c>
      <c r="AH13" s="106" t="s">
        <v>85</v>
      </c>
      <c r="AI13" s="106" t="s">
        <v>86</v>
      </c>
      <c r="AJ13" s="106" t="s">
        <v>35</v>
      </c>
    </row>
    <row r="14" spans="2:36" ht="87" customHeight="1" x14ac:dyDescent="0.25">
      <c r="B14" s="106"/>
      <c r="C14" s="106"/>
      <c r="D14" s="106"/>
      <c r="E14" s="106"/>
      <c r="F14" s="106"/>
      <c r="G14" s="106"/>
      <c r="H14" s="106"/>
      <c r="I14" s="106"/>
      <c r="J14" s="16" t="s">
        <v>7</v>
      </c>
      <c r="K14" s="16" t="s">
        <v>8</v>
      </c>
      <c r="L14" s="16" t="s">
        <v>9</v>
      </c>
      <c r="M14" s="16" t="s">
        <v>10</v>
      </c>
      <c r="N14" s="108"/>
      <c r="O14" s="106"/>
      <c r="P14" s="108"/>
      <c r="Q14" s="108"/>
      <c r="R14" s="108"/>
      <c r="S14" s="108"/>
      <c r="T14" s="106"/>
      <c r="U14" s="106"/>
      <c r="V14" s="16" t="s">
        <v>87</v>
      </c>
      <c r="W14" s="16" t="s">
        <v>62</v>
      </c>
      <c r="X14" s="16" t="s">
        <v>15</v>
      </c>
      <c r="Y14" s="16" t="s">
        <v>88</v>
      </c>
      <c r="Z14" s="16" t="s">
        <v>60</v>
      </c>
      <c r="AA14" s="16" t="s">
        <v>25</v>
      </c>
      <c r="AB14" s="106"/>
      <c r="AC14" s="108"/>
      <c r="AD14" s="16" t="s">
        <v>16</v>
      </c>
      <c r="AE14" s="16" t="s">
        <v>89</v>
      </c>
      <c r="AF14" s="16" t="s">
        <v>26</v>
      </c>
      <c r="AG14" s="108"/>
      <c r="AH14" s="106"/>
      <c r="AI14" s="106"/>
      <c r="AJ14" s="106"/>
    </row>
    <row r="15" spans="2:36" x14ac:dyDescent="0.25">
      <c r="B15" s="17">
        <v>1</v>
      </c>
      <c r="C15" s="17">
        <v>2</v>
      </c>
      <c r="D15" s="17">
        <v>3</v>
      </c>
      <c r="E15" s="17">
        <v>4</v>
      </c>
      <c r="F15" s="17">
        <v>5</v>
      </c>
      <c r="G15" s="17">
        <v>6</v>
      </c>
      <c r="H15" s="17">
        <v>7</v>
      </c>
      <c r="I15" s="17">
        <v>8</v>
      </c>
      <c r="J15" s="17">
        <v>9</v>
      </c>
      <c r="K15" s="17">
        <v>10</v>
      </c>
      <c r="L15" s="17">
        <v>11</v>
      </c>
      <c r="M15" s="17">
        <v>12</v>
      </c>
      <c r="N15" s="17">
        <v>13</v>
      </c>
      <c r="O15" s="17">
        <v>14</v>
      </c>
      <c r="P15" s="17">
        <v>15</v>
      </c>
      <c r="Q15" s="17">
        <v>16</v>
      </c>
      <c r="R15" s="17">
        <v>17</v>
      </c>
      <c r="S15" s="17">
        <v>18</v>
      </c>
      <c r="T15" s="17">
        <v>19</v>
      </c>
      <c r="U15" s="17">
        <v>20</v>
      </c>
      <c r="V15" s="17">
        <v>21</v>
      </c>
      <c r="W15" s="17">
        <v>22</v>
      </c>
      <c r="X15" s="17">
        <v>23</v>
      </c>
      <c r="Y15" s="17">
        <v>24</v>
      </c>
      <c r="Z15" s="17">
        <v>25</v>
      </c>
      <c r="AA15" s="17">
        <v>26</v>
      </c>
      <c r="AB15" s="17">
        <v>27</v>
      </c>
      <c r="AC15" s="17">
        <v>28</v>
      </c>
      <c r="AD15" s="17">
        <v>29</v>
      </c>
      <c r="AE15" s="17">
        <v>30</v>
      </c>
      <c r="AF15" s="17">
        <v>31</v>
      </c>
      <c r="AG15" s="17">
        <v>32</v>
      </c>
      <c r="AH15" s="17">
        <v>33</v>
      </c>
      <c r="AI15" s="17">
        <v>34</v>
      </c>
      <c r="AJ15" s="17">
        <v>35</v>
      </c>
    </row>
    <row r="16" spans="2:36" ht="124.5" customHeight="1" x14ac:dyDescent="0.25">
      <c r="B16" s="56" t="s">
        <v>90</v>
      </c>
      <c r="C16" s="57" t="s">
        <v>276</v>
      </c>
      <c r="D16" s="58" t="s">
        <v>259</v>
      </c>
      <c r="E16" s="57" t="s">
        <v>260</v>
      </c>
      <c r="F16" s="57" t="s">
        <v>261</v>
      </c>
      <c r="G16" s="58" t="s">
        <v>92</v>
      </c>
      <c r="H16" s="59" t="s">
        <v>93</v>
      </c>
      <c r="I16" s="59" t="s">
        <v>93</v>
      </c>
      <c r="J16" s="18" t="s">
        <v>94</v>
      </c>
      <c r="K16" s="19" t="s">
        <v>95</v>
      </c>
      <c r="L16" s="20" t="s">
        <v>96</v>
      </c>
      <c r="M16" s="21">
        <v>336</v>
      </c>
      <c r="N16" s="56" t="s">
        <v>97</v>
      </c>
      <c r="O16" s="57" t="s">
        <v>112</v>
      </c>
      <c r="P16" s="58" t="s">
        <v>99</v>
      </c>
      <c r="Q16" s="58" t="s">
        <v>100</v>
      </c>
      <c r="R16" s="58" t="s">
        <v>101</v>
      </c>
      <c r="S16" s="58" t="s">
        <v>102</v>
      </c>
      <c r="T16" s="60">
        <f>U16+U19+U22+U25</f>
        <v>2145000</v>
      </c>
      <c r="U16" s="60">
        <f>V16</f>
        <v>425000</v>
      </c>
      <c r="V16" s="60">
        <v>425000</v>
      </c>
      <c r="W16" s="60" t="s">
        <v>103</v>
      </c>
      <c r="X16" s="60" t="s">
        <v>103</v>
      </c>
      <c r="Y16" s="60" t="s">
        <v>103</v>
      </c>
      <c r="Z16" s="60" t="s">
        <v>103</v>
      </c>
      <c r="AA16" s="60" t="s">
        <v>103</v>
      </c>
      <c r="AB16" s="60">
        <v>75000</v>
      </c>
      <c r="AC16" s="60" t="s">
        <v>104</v>
      </c>
      <c r="AD16" s="60"/>
      <c r="AE16" s="60">
        <f>U16</f>
        <v>425000</v>
      </c>
      <c r="AF16" s="60"/>
      <c r="AG16" s="60"/>
      <c r="AH16" s="61" t="s">
        <v>262</v>
      </c>
      <c r="AI16" s="61" t="s">
        <v>263</v>
      </c>
      <c r="AJ16" s="74">
        <v>45297</v>
      </c>
    </row>
    <row r="17" spans="2:36" ht="30" x14ac:dyDescent="0.25">
      <c r="B17" s="63" t="s">
        <v>90</v>
      </c>
      <c r="C17" s="57"/>
      <c r="D17" s="57"/>
      <c r="E17" s="57"/>
      <c r="F17" s="57"/>
      <c r="G17" s="57"/>
      <c r="H17" s="59"/>
      <c r="I17" s="59"/>
      <c r="J17" s="18" t="s">
        <v>105</v>
      </c>
      <c r="K17" s="19" t="s">
        <v>106</v>
      </c>
      <c r="L17" s="20" t="s">
        <v>107</v>
      </c>
      <c r="M17" s="21">
        <v>22</v>
      </c>
      <c r="N17" s="59"/>
      <c r="O17" s="57"/>
      <c r="P17" s="57"/>
      <c r="Q17" s="57"/>
      <c r="R17" s="57"/>
      <c r="S17" s="57"/>
      <c r="T17" s="60"/>
      <c r="U17" s="60"/>
      <c r="V17" s="60"/>
      <c r="W17" s="60"/>
      <c r="X17" s="60"/>
      <c r="Y17" s="60"/>
      <c r="Z17" s="60"/>
      <c r="AA17" s="60"/>
      <c r="AB17" s="60"/>
      <c r="AC17" s="60"/>
      <c r="AD17" s="60"/>
      <c r="AE17" s="60"/>
      <c r="AF17" s="60"/>
      <c r="AG17" s="60"/>
      <c r="AH17" s="61"/>
      <c r="AI17" s="61"/>
      <c r="AJ17" s="62"/>
    </row>
    <row r="18" spans="2:36" ht="60" x14ac:dyDescent="0.25">
      <c r="B18" s="63" t="s">
        <v>90</v>
      </c>
      <c r="C18" s="57"/>
      <c r="D18" s="57"/>
      <c r="E18" s="57"/>
      <c r="F18" s="64"/>
      <c r="G18" s="64"/>
      <c r="H18" s="65"/>
      <c r="I18" s="65"/>
      <c r="J18" s="18" t="s">
        <v>108</v>
      </c>
      <c r="K18" s="19" t="s">
        <v>109</v>
      </c>
      <c r="L18" s="20" t="s">
        <v>110</v>
      </c>
      <c r="M18" s="21">
        <v>337</v>
      </c>
      <c r="N18" s="59"/>
      <c r="O18" s="64"/>
      <c r="P18" s="57"/>
      <c r="Q18" s="57"/>
      <c r="R18" s="57"/>
      <c r="S18" s="57"/>
      <c r="T18" s="60"/>
      <c r="U18" s="66"/>
      <c r="V18" s="66"/>
      <c r="W18" s="66"/>
      <c r="X18" s="66"/>
      <c r="Y18" s="66"/>
      <c r="Z18" s="66"/>
      <c r="AA18" s="66"/>
      <c r="AB18" s="66"/>
      <c r="AC18" s="66"/>
      <c r="AD18" s="66"/>
      <c r="AE18" s="66"/>
      <c r="AF18" s="66"/>
      <c r="AG18" s="66"/>
      <c r="AH18" s="61"/>
      <c r="AI18" s="61"/>
      <c r="AJ18" s="62"/>
    </row>
    <row r="19" spans="2:36" ht="134.25" customHeight="1" x14ac:dyDescent="0.25">
      <c r="B19" s="63" t="s">
        <v>90</v>
      </c>
      <c r="C19" s="57"/>
      <c r="D19" s="57"/>
      <c r="E19" s="57"/>
      <c r="F19" s="57" t="s">
        <v>264</v>
      </c>
      <c r="G19" s="58" t="s">
        <v>92</v>
      </c>
      <c r="H19" s="59" t="s">
        <v>93</v>
      </c>
      <c r="I19" s="59" t="s">
        <v>93</v>
      </c>
      <c r="J19" s="18" t="s">
        <v>94</v>
      </c>
      <c r="K19" s="19" t="s">
        <v>95</v>
      </c>
      <c r="L19" s="20" t="s">
        <v>96</v>
      </c>
      <c r="M19" s="21">
        <v>282</v>
      </c>
      <c r="N19" s="56" t="s">
        <v>97</v>
      </c>
      <c r="O19" s="57" t="s">
        <v>98</v>
      </c>
      <c r="P19" s="57"/>
      <c r="Q19" s="57"/>
      <c r="R19" s="57"/>
      <c r="S19" s="57"/>
      <c r="T19" s="60"/>
      <c r="U19" s="60">
        <f>V19</f>
        <v>720000</v>
      </c>
      <c r="V19" s="60">
        <v>720000</v>
      </c>
      <c r="W19" s="60" t="s">
        <v>103</v>
      </c>
      <c r="X19" s="60" t="s">
        <v>103</v>
      </c>
      <c r="Y19" s="60" t="s">
        <v>103</v>
      </c>
      <c r="Z19" s="60" t="s">
        <v>103</v>
      </c>
      <c r="AA19" s="60" t="s">
        <v>103</v>
      </c>
      <c r="AB19" s="60">
        <v>127059</v>
      </c>
      <c r="AC19" s="60" t="s">
        <v>104</v>
      </c>
      <c r="AD19" s="60"/>
      <c r="AE19" s="60">
        <f>U19</f>
        <v>720000</v>
      </c>
      <c r="AF19" s="60"/>
      <c r="AG19" s="60"/>
      <c r="AH19" s="61"/>
      <c r="AI19" s="61"/>
      <c r="AJ19" s="62"/>
    </row>
    <row r="20" spans="2:36" ht="30" x14ac:dyDescent="0.25">
      <c r="B20" s="63" t="s">
        <v>90</v>
      </c>
      <c r="C20" s="57"/>
      <c r="D20" s="57"/>
      <c r="E20" s="57"/>
      <c r="F20" s="57"/>
      <c r="G20" s="57"/>
      <c r="H20" s="59"/>
      <c r="I20" s="59"/>
      <c r="J20" s="18" t="s">
        <v>105</v>
      </c>
      <c r="K20" s="19" t="s">
        <v>106</v>
      </c>
      <c r="L20" s="20" t="s">
        <v>107</v>
      </c>
      <c r="M20" s="21">
        <v>55</v>
      </c>
      <c r="N20" s="59"/>
      <c r="O20" s="57"/>
      <c r="P20" s="57"/>
      <c r="Q20" s="57"/>
      <c r="R20" s="57"/>
      <c r="S20" s="57"/>
      <c r="T20" s="60"/>
      <c r="U20" s="60"/>
      <c r="V20" s="60"/>
      <c r="W20" s="60"/>
      <c r="X20" s="60"/>
      <c r="Y20" s="60"/>
      <c r="Z20" s="60"/>
      <c r="AA20" s="60"/>
      <c r="AB20" s="60"/>
      <c r="AC20" s="60"/>
      <c r="AD20" s="60"/>
      <c r="AE20" s="60"/>
      <c r="AF20" s="60"/>
      <c r="AG20" s="60"/>
      <c r="AH20" s="61"/>
      <c r="AI20" s="61"/>
      <c r="AJ20" s="62"/>
    </row>
    <row r="21" spans="2:36" ht="60" x14ac:dyDescent="0.25">
      <c r="B21" s="63" t="s">
        <v>90</v>
      </c>
      <c r="C21" s="57"/>
      <c r="D21" s="57"/>
      <c r="E21" s="57"/>
      <c r="F21" s="64"/>
      <c r="G21" s="57"/>
      <c r="H21" s="65"/>
      <c r="I21" s="65"/>
      <c r="J21" s="18" t="s">
        <v>108</v>
      </c>
      <c r="K21" s="19" t="s">
        <v>109</v>
      </c>
      <c r="L21" s="20" t="s">
        <v>110</v>
      </c>
      <c r="M21" s="21">
        <v>290</v>
      </c>
      <c r="N21" s="59"/>
      <c r="O21" s="64"/>
      <c r="P21" s="57"/>
      <c r="Q21" s="57"/>
      <c r="R21" s="57"/>
      <c r="S21" s="57"/>
      <c r="T21" s="60"/>
      <c r="U21" s="66"/>
      <c r="V21" s="66"/>
      <c r="W21" s="66"/>
      <c r="X21" s="66"/>
      <c r="Y21" s="66"/>
      <c r="Z21" s="66"/>
      <c r="AA21" s="66"/>
      <c r="AB21" s="66"/>
      <c r="AC21" s="66"/>
      <c r="AD21" s="66"/>
      <c r="AE21" s="66"/>
      <c r="AF21" s="66"/>
      <c r="AG21" s="66"/>
      <c r="AH21" s="61"/>
      <c r="AI21" s="61"/>
      <c r="AJ21" s="62"/>
    </row>
    <row r="22" spans="2:36" ht="120.75" customHeight="1" x14ac:dyDescent="0.25">
      <c r="B22" s="63" t="s">
        <v>90</v>
      </c>
      <c r="C22" s="57"/>
      <c r="D22" s="57"/>
      <c r="E22" s="57"/>
      <c r="F22" s="57" t="s">
        <v>265</v>
      </c>
      <c r="G22" s="58" t="s">
        <v>92</v>
      </c>
      <c r="H22" s="59" t="s">
        <v>93</v>
      </c>
      <c r="I22" s="59" t="s">
        <v>93</v>
      </c>
      <c r="J22" s="18" t="s">
        <v>94</v>
      </c>
      <c r="K22" s="19" t="s">
        <v>95</v>
      </c>
      <c r="L22" s="20" t="s">
        <v>96</v>
      </c>
      <c r="M22" s="21">
        <v>252</v>
      </c>
      <c r="N22" s="56" t="s">
        <v>97</v>
      </c>
      <c r="O22" s="57" t="s">
        <v>113</v>
      </c>
      <c r="P22" s="57"/>
      <c r="Q22" s="57"/>
      <c r="R22" s="57"/>
      <c r="S22" s="57"/>
      <c r="T22" s="60"/>
      <c r="U22" s="60">
        <f>V22</f>
        <v>779000</v>
      </c>
      <c r="V22" s="60">
        <v>779000</v>
      </c>
      <c r="W22" s="60" t="s">
        <v>103</v>
      </c>
      <c r="X22" s="60" t="s">
        <v>103</v>
      </c>
      <c r="Y22" s="60" t="s">
        <v>103</v>
      </c>
      <c r="Z22" s="60" t="s">
        <v>103</v>
      </c>
      <c r="AA22" s="60" t="s">
        <v>103</v>
      </c>
      <c r="AB22" s="60">
        <v>137471</v>
      </c>
      <c r="AC22" s="60" t="s">
        <v>104</v>
      </c>
      <c r="AD22" s="60"/>
      <c r="AE22" s="60">
        <f>U22</f>
        <v>779000</v>
      </c>
      <c r="AF22" s="60"/>
      <c r="AG22" s="60"/>
      <c r="AH22" s="61"/>
      <c r="AI22" s="61"/>
      <c r="AJ22" s="62"/>
    </row>
    <row r="23" spans="2:36" ht="30" x14ac:dyDescent="0.25">
      <c r="B23" s="63" t="s">
        <v>90</v>
      </c>
      <c r="C23" s="57"/>
      <c r="D23" s="57"/>
      <c r="E23" s="57"/>
      <c r="F23" s="57"/>
      <c r="G23" s="57"/>
      <c r="H23" s="59"/>
      <c r="I23" s="59"/>
      <c r="J23" s="18" t="s">
        <v>105</v>
      </c>
      <c r="K23" s="19" t="s">
        <v>106</v>
      </c>
      <c r="L23" s="20" t="s">
        <v>107</v>
      </c>
      <c r="M23" s="21">
        <v>30</v>
      </c>
      <c r="N23" s="59"/>
      <c r="O23" s="57"/>
      <c r="P23" s="57"/>
      <c r="Q23" s="57"/>
      <c r="R23" s="57"/>
      <c r="S23" s="57"/>
      <c r="T23" s="60"/>
      <c r="U23" s="60"/>
      <c r="V23" s="60"/>
      <c r="W23" s="60"/>
      <c r="X23" s="60"/>
      <c r="Y23" s="60"/>
      <c r="Z23" s="60"/>
      <c r="AA23" s="60"/>
      <c r="AB23" s="60"/>
      <c r="AC23" s="60"/>
      <c r="AD23" s="60"/>
      <c r="AE23" s="60"/>
      <c r="AF23" s="60"/>
      <c r="AG23" s="60"/>
      <c r="AH23" s="61"/>
      <c r="AI23" s="61"/>
      <c r="AJ23" s="62"/>
    </row>
    <row r="24" spans="2:36" ht="60" x14ac:dyDescent="0.25">
      <c r="B24" s="63" t="s">
        <v>90</v>
      </c>
      <c r="C24" s="57"/>
      <c r="D24" s="57"/>
      <c r="E24" s="57"/>
      <c r="F24" s="64"/>
      <c r="G24" s="57"/>
      <c r="H24" s="65"/>
      <c r="I24" s="65"/>
      <c r="J24" s="18" t="s">
        <v>108</v>
      </c>
      <c r="K24" s="19" t="s">
        <v>109</v>
      </c>
      <c r="L24" s="20" t="s">
        <v>110</v>
      </c>
      <c r="M24" s="21">
        <v>255</v>
      </c>
      <c r="N24" s="59"/>
      <c r="O24" s="64"/>
      <c r="P24" s="57"/>
      <c r="Q24" s="57"/>
      <c r="R24" s="57"/>
      <c r="S24" s="57"/>
      <c r="T24" s="60"/>
      <c r="U24" s="66"/>
      <c r="V24" s="66"/>
      <c r="W24" s="66"/>
      <c r="X24" s="66"/>
      <c r="Y24" s="66"/>
      <c r="Z24" s="66"/>
      <c r="AA24" s="66"/>
      <c r="AB24" s="66"/>
      <c r="AC24" s="66"/>
      <c r="AD24" s="66"/>
      <c r="AE24" s="66"/>
      <c r="AF24" s="66"/>
      <c r="AG24" s="66"/>
      <c r="AH24" s="61"/>
      <c r="AI24" s="61"/>
      <c r="AJ24" s="62"/>
    </row>
    <row r="25" spans="2:36" ht="99" customHeight="1" x14ac:dyDescent="0.25">
      <c r="B25" s="63" t="s">
        <v>90</v>
      </c>
      <c r="C25" s="57"/>
      <c r="D25" s="57"/>
      <c r="E25" s="57"/>
      <c r="F25" s="57" t="s">
        <v>266</v>
      </c>
      <c r="G25" s="58" t="s">
        <v>92</v>
      </c>
      <c r="H25" s="59" t="s">
        <v>93</v>
      </c>
      <c r="I25" s="59" t="s">
        <v>93</v>
      </c>
      <c r="J25" s="22" t="s">
        <v>114</v>
      </c>
      <c r="K25" s="23" t="s">
        <v>115</v>
      </c>
      <c r="L25" s="21" t="s">
        <v>116</v>
      </c>
      <c r="M25" s="21">
        <v>33.299999999999997</v>
      </c>
      <c r="N25" s="56" t="s">
        <v>97</v>
      </c>
      <c r="O25" s="57" t="s">
        <v>113</v>
      </c>
      <c r="P25" s="57"/>
      <c r="Q25" s="57"/>
      <c r="R25" s="57"/>
      <c r="S25" s="57"/>
      <c r="T25" s="60"/>
      <c r="U25" s="60">
        <f>V25</f>
        <v>221000</v>
      </c>
      <c r="V25" s="60">
        <v>221000</v>
      </c>
      <c r="W25" s="60" t="s">
        <v>103</v>
      </c>
      <c r="X25" s="60" t="s">
        <v>103</v>
      </c>
      <c r="Y25" s="60" t="s">
        <v>103</v>
      </c>
      <c r="Z25" s="60" t="s">
        <v>103</v>
      </c>
      <c r="AA25" s="60" t="s">
        <v>103</v>
      </c>
      <c r="AB25" s="60">
        <v>39000</v>
      </c>
      <c r="AC25" s="60" t="s">
        <v>104</v>
      </c>
      <c r="AD25" s="60"/>
      <c r="AE25" s="60">
        <f>U25</f>
        <v>221000</v>
      </c>
      <c r="AF25" s="60"/>
      <c r="AG25" s="60"/>
      <c r="AH25" s="61"/>
      <c r="AI25" s="61"/>
      <c r="AJ25" s="62"/>
    </row>
    <row r="26" spans="2:36" ht="45" x14ac:dyDescent="0.25">
      <c r="B26" s="63" t="s">
        <v>90</v>
      </c>
      <c r="C26" s="57"/>
      <c r="D26" s="57"/>
      <c r="E26" s="57"/>
      <c r="F26" s="57"/>
      <c r="G26" s="57"/>
      <c r="H26" s="59"/>
      <c r="I26" s="59"/>
      <c r="J26" s="22" t="s">
        <v>117</v>
      </c>
      <c r="K26" s="23" t="s">
        <v>118</v>
      </c>
      <c r="L26" s="21" t="s">
        <v>96</v>
      </c>
      <c r="M26" s="21">
        <v>656</v>
      </c>
      <c r="N26" s="59"/>
      <c r="O26" s="57"/>
      <c r="P26" s="57"/>
      <c r="Q26" s="57"/>
      <c r="R26" s="57"/>
      <c r="S26" s="57"/>
      <c r="T26" s="60"/>
      <c r="U26" s="60"/>
      <c r="V26" s="60"/>
      <c r="W26" s="60"/>
      <c r="X26" s="60"/>
      <c r="Y26" s="60"/>
      <c r="Z26" s="60"/>
      <c r="AA26" s="60"/>
      <c r="AB26" s="60"/>
      <c r="AC26" s="60"/>
      <c r="AD26" s="60"/>
      <c r="AE26" s="60"/>
      <c r="AF26" s="60"/>
      <c r="AG26" s="60"/>
      <c r="AH26" s="61"/>
      <c r="AI26" s="61"/>
      <c r="AJ26" s="62"/>
    </row>
    <row r="27" spans="2:36" ht="45" x14ac:dyDescent="0.25">
      <c r="B27" s="63" t="s">
        <v>90</v>
      </c>
      <c r="C27" s="57"/>
      <c r="D27" s="57"/>
      <c r="E27" s="57"/>
      <c r="F27" s="57"/>
      <c r="G27" s="57"/>
      <c r="H27" s="59"/>
      <c r="I27" s="59"/>
      <c r="J27" s="22" t="s">
        <v>119</v>
      </c>
      <c r="K27" s="23" t="s">
        <v>120</v>
      </c>
      <c r="L27" s="21" t="s">
        <v>110</v>
      </c>
      <c r="M27" s="21">
        <v>1100</v>
      </c>
      <c r="N27" s="59"/>
      <c r="O27" s="57"/>
      <c r="P27" s="57"/>
      <c r="Q27" s="57"/>
      <c r="R27" s="57"/>
      <c r="S27" s="57"/>
      <c r="T27" s="60"/>
      <c r="U27" s="60"/>
      <c r="V27" s="60"/>
      <c r="W27" s="60"/>
      <c r="X27" s="60"/>
      <c r="Y27" s="60"/>
      <c r="Z27" s="60"/>
      <c r="AA27" s="60"/>
      <c r="AB27" s="60"/>
      <c r="AC27" s="60"/>
      <c r="AD27" s="60"/>
      <c r="AE27" s="60"/>
      <c r="AF27" s="60"/>
      <c r="AG27" s="60"/>
      <c r="AH27" s="61"/>
      <c r="AI27" s="61"/>
      <c r="AJ27" s="62"/>
    </row>
    <row r="28" spans="2:36" ht="75" x14ac:dyDescent="0.25">
      <c r="B28" s="67" t="s">
        <v>90</v>
      </c>
      <c r="C28" s="64"/>
      <c r="D28" s="64"/>
      <c r="E28" s="64"/>
      <c r="F28" s="64"/>
      <c r="G28" s="64"/>
      <c r="H28" s="65"/>
      <c r="I28" s="65"/>
      <c r="J28" s="22" t="s">
        <v>121</v>
      </c>
      <c r="K28" s="23" t="s">
        <v>122</v>
      </c>
      <c r="L28" s="21" t="s">
        <v>107</v>
      </c>
      <c r="M28" s="21">
        <v>1</v>
      </c>
      <c r="N28" s="65"/>
      <c r="O28" s="64"/>
      <c r="P28" s="64"/>
      <c r="Q28" s="64"/>
      <c r="R28" s="64"/>
      <c r="S28" s="64"/>
      <c r="T28" s="66"/>
      <c r="U28" s="66"/>
      <c r="V28" s="66"/>
      <c r="W28" s="66"/>
      <c r="X28" s="66"/>
      <c r="Y28" s="66"/>
      <c r="Z28" s="66"/>
      <c r="AA28" s="66"/>
      <c r="AB28" s="66"/>
      <c r="AC28" s="66"/>
      <c r="AD28" s="66"/>
      <c r="AE28" s="66"/>
      <c r="AF28" s="66"/>
      <c r="AG28" s="66"/>
      <c r="AH28" s="68"/>
      <c r="AI28" s="68"/>
      <c r="AJ28" s="69"/>
    </row>
    <row r="29" spans="2:36" ht="120" customHeight="1" x14ac:dyDescent="0.25">
      <c r="B29" s="59" t="s">
        <v>111</v>
      </c>
      <c r="C29" s="57" t="s">
        <v>91</v>
      </c>
      <c r="D29" s="58" t="s">
        <v>259</v>
      </c>
      <c r="E29" s="57" t="s">
        <v>260</v>
      </c>
      <c r="F29" s="57" t="s">
        <v>320</v>
      </c>
      <c r="G29" s="58" t="s">
        <v>92</v>
      </c>
      <c r="H29" s="59" t="s">
        <v>93</v>
      </c>
      <c r="I29" s="59" t="s">
        <v>93</v>
      </c>
      <c r="J29" s="22" t="s">
        <v>114</v>
      </c>
      <c r="K29" s="23" t="s">
        <v>115</v>
      </c>
      <c r="L29" s="21" t="s">
        <v>116</v>
      </c>
      <c r="M29" s="21">
        <v>18.18</v>
      </c>
      <c r="N29" s="56" t="s">
        <v>97</v>
      </c>
      <c r="O29" s="57" t="s">
        <v>98</v>
      </c>
      <c r="P29" s="58" t="s">
        <v>99</v>
      </c>
      <c r="Q29" s="58" t="s">
        <v>100</v>
      </c>
      <c r="R29" s="58" t="s">
        <v>101</v>
      </c>
      <c r="S29" s="58" t="s">
        <v>102</v>
      </c>
      <c r="T29" s="60">
        <f>U29</f>
        <v>359999</v>
      </c>
      <c r="U29" s="60">
        <f>V29</f>
        <v>359999</v>
      </c>
      <c r="V29" s="60">
        <v>359999</v>
      </c>
      <c r="W29" s="60" t="s">
        <v>103</v>
      </c>
      <c r="X29" s="60" t="s">
        <v>103</v>
      </c>
      <c r="Y29" s="60" t="s">
        <v>103</v>
      </c>
      <c r="Z29" s="60" t="s">
        <v>103</v>
      </c>
      <c r="AA29" s="60" t="s">
        <v>103</v>
      </c>
      <c r="AB29" s="60">
        <v>63530</v>
      </c>
      <c r="AC29" s="60" t="s">
        <v>104</v>
      </c>
      <c r="AD29" s="60"/>
      <c r="AE29" s="60">
        <f>U29</f>
        <v>359999</v>
      </c>
      <c r="AF29" s="60"/>
      <c r="AG29" s="60"/>
      <c r="AH29" s="61" t="s">
        <v>269</v>
      </c>
      <c r="AI29" s="61" t="s">
        <v>270</v>
      </c>
      <c r="AJ29" s="62"/>
    </row>
    <row r="30" spans="2:36" ht="45" x14ac:dyDescent="0.25">
      <c r="B30" s="63" t="s">
        <v>111</v>
      </c>
      <c r="C30" s="57"/>
      <c r="D30" s="57"/>
      <c r="E30" s="57"/>
      <c r="F30" s="57"/>
      <c r="G30" s="57"/>
      <c r="H30" s="59"/>
      <c r="I30" s="59"/>
      <c r="J30" s="22" t="s">
        <v>117</v>
      </c>
      <c r="K30" s="23" t="s">
        <v>118</v>
      </c>
      <c r="L30" s="21" t="s">
        <v>96</v>
      </c>
      <c r="M30" s="21">
        <v>845</v>
      </c>
      <c r="N30" s="59"/>
      <c r="O30" s="57"/>
      <c r="P30" s="57"/>
      <c r="Q30" s="57"/>
      <c r="R30" s="57"/>
      <c r="S30" s="57"/>
      <c r="T30" s="60"/>
      <c r="U30" s="60"/>
      <c r="V30" s="60"/>
      <c r="W30" s="60"/>
      <c r="X30" s="60"/>
      <c r="Y30" s="60"/>
      <c r="Z30" s="60"/>
      <c r="AA30" s="60"/>
      <c r="AB30" s="60"/>
      <c r="AC30" s="60"/>
      <c r="AD30" s="60"/>
      <c r="AE30" s="60"/>
      <c r="AF30" s="60"/>
      <c r="AG30" s="60"/>
      <c r="AH30" s="61"/>
      <c r="AI30" s="61"/>
      <c r="AJ30" s="62"/>
    </row>
    <row r="31" spans="2:36" ht="45" x14ac:dyDescent="0.25">
      <c r="B31" s="63" t="s">
        <v>111</v>
      </c>
      <c r="C31" s="57"/>
      <c r="D31" s="57"/>
      <c r="E31" s="57"/>
      <c r="F31" s="57"/>
      <c r="G31" s="57"/>
      <c r="H31" s="59"/>
      <c r="I31" s="59"/>
      <c r="J31" s="22" t="s">
        <v>119</v>
      </c>
      <c r="K31" s="23" t="s">
        <v>120</v>
      </c>
      <c r="L31" s="21" t="s">
        <v>110</v>
      </c>
      <c r="M31" s="21">
        <v>845</v>
      </c>
      <c r="N31" s="59"/>
      <c r="O31" s="57"/>
      <c r="P31" s="57"/>
      <c r="Q31" s="57"/>
      <c r="R31" s="57"/>
      <c r="S31" s="57"/>
      <c r="T31" s="60"/>
      <c r="U31" s="60"/>
      <c r="V31" s="60"/>
      <c r="W31" s="60"/>
      <c r="X31" s="60"/>
      <c r="Y31" s="60"/>
      <c r="Z31" s="60"/>
      <c r="AA31" s="60"/>
      <c r="AB31" s="60"/>
      <c r="AC31" s="60"/>
      <c r="AD31" s="60"/>
      <c r="AE31" s="60"/>
      <c r="AF31" s="60"/>
      <c r="AG31" s="60"/>
      <c r="AH31" s="61"/>
      <c r="AI31" s="61"/>
      <c r="AJ31" s="62"/>
    </row>
    <row r="32" spans="2:36" ht="75" x14ac:dyDescent="0.25">
      <c r="B32" s="67" t="s">
        <v>111</v>
      </c>
      <c r="C32" s="64"/>
      <c r="D32" s="64"/>
      <c r="E32" s="64"/>
      <c r="F32" s="64"/>
      <c r="G32" s="64"/>
      <c r="H32" s="65"/>
      <c r="I32" s="65"/>
      <c r="J32" s="22" t="s">
        <v>121</v>
      </c>
      <c r="K32" s="23" t="s">
        <v>122</v>
      </c>
      <c r="L32" s="21" t="s">
        <v>107</v>
      </c>
      <c r="M32" s="21">
        <v>1</v>
      </c>
      <c r="N32" s="65"/>
      <c r="O32" s="64"/>
      <c r="P32" s="64"/>
      <c r="Q32" s="64"/>
      <c r="R32" s="64"/>
      <c r="S32" s="64"/>
      <c r="T32" s="66"/>
      <c r="U32" s="66"/>
      <c r="V32" s="66"/>
      <c r="W32" s="66"/>
      <c r="X32" s="66"/>
      <c r="Y32" s="66"/>
      <c r="Z32" s="66"/>
      <c r="AA32" s="66"/>
      <c r="AB32" s="66"/>
      <c r="AC32" s="66"/>
      <c r="AD32" s="66"/>
      <c r="AE32" s="66"/>
      <c r="AF32" s="66"/>
      <c r="AG32" s="66"/>
      <c r="AH32" s="68"/>
      <c r="AI32" s="68"/>
      <c r="AJ32" s="69"/>
    </row>
    <row r="33" spans="2:36" ht="126.75" customHeight="1" x14ac:dyDescent="0.25">
      <c r="B33" s="59" t="s">
        <v>124</v>
      </c>
      <c r="C33" s="57" t="s">
        <v>267</v>
      </c>
      <c r="D33" s="58" t="s">
        <v>259</v>
      </c>
      <c r="E33" s="57" t="s">
        <v>260</v>
      </c>
      <c r="F33" s="57" t="s">
        <v>268</v>
      </c>
      <c r="G33" s="58" t="s">
        <v>92</v>
      </c>
      <c r="H33" s="59" t="s">
        <v>93</v>
      </c>
      <c r="I33" s="59" t="s">
        <v>93</v>
      </c>
      <c r="J33" s="22" t="s">
        <v>114</v>
      </c>
      <c r="K33" s="23" t="s">
        <v>115</v>
      </c>
      <c r="L33" s="21" t="s">
        <v>116</v>
      </c>
      <c r="M33" s="21">
        <v>11.1</v>
      </c>
      <c r="N33" s="56" t="s">
        <v>97</v>
      </c>
      <c r="O33" s="57" t="s">
        <v>112</v>
      </c>
      <c r="P33" s="58" t="s">
        <v>99</v>
      </c>
      <c r="Q33" s="58" t="s">
        <v>100</v>
      </c>
      <c r="R33" s="58" t="s">
        <v>101</v>
      </c>
      <c r="S33" s="58" t="s">
        <v>102</v>
      </c>
      <c r="T33" s="60">
        <f>U33</f>
        <v>935799</v>
      </c>
      <c r="U33" s="60">
        <f>V33</f>
        <v>935799</v>
      </c>
      <c r="V33" s="60">
        <v>935799</v>
      </c>
      <c r="W33" s="60" t="s">
        <v>103</v>
      </c>
      <c r="X33" s="60" t="s">
        <v>103</v>
      </c>
      <c r="Y33" s="60" t="s">
        <v>103</v>
      </c>
      <c r="Z33" s="60" t="s">
        <v>103</v>
      </c>
      <c r="AA33" s="60" t="s">
        <v>103</v>
      </c>
      <c r="AB33" s="60">
        <v>165142</v>
      </c>
      <c r="AC33" s="60" t="s">
        <v>104</v>
      </c>
      <c r="AD33" s="60"/>
      <c r="AE33" s="60">
        <f>U33</f>
        <v>935799</v>
      </c>
      <c r="AF33" s="60"/>
      <c r="AG33" s="60"/>
      <c r="AH33" s="61" t="s">
        <v>269</v>
      </c>
      <c r="AI33" s="61" t="s">
        <v>270</v>
      </c>
      <c r="AJ33" s="62"/>
    </row>
    <row r="34" spans="2:36" ht="45" x14ac:dyDescent="0.25">
      <c r="B34" s="63" t="s">
        <v>124</v>
      </c>
      <c r="C34" s="57"/>
      <c r="D34" s="57"/>
      <c r="E34" s="57"/>
      <c r="F34" s="57"/>
      <c r="G34" s="57"/>
      <c r="H34" s="59"/>
      <c r="I34" s="59"/>
      <c r="J34" s="22" t="s">
        <v>117</v>
      </c>
      <c r="K34" s="23" t="s">
        <v>118</v>
      </c>
      <c r="L34" s="21" t="s">
        <v>96</v>
      </c>
      <c r="M34" s="21">
        <v>1126</v>
      </c>
      <c r="N34" s="59"/>
      <c r="O34" s="57"/>
      <c r="P34" s="57"/>
      <c r="Q34" s="57"/>
      <c r="R34" s="57"/>
      <c r="S34" s="57"/>
      <c r="T34" s="60"/>
      <c r="U34" s="60"/>
      <c r="V34" s="60"/>
      <c r="W34" s="60"/>
      <c r="X34" s="60"/>
      <c r="Y34" s="60"/>
      <c r="Z34" s="60"/>
      <c r="AA34" s="60"/>
      <c r="AB34" s="60"/>
      <c r="AC34" s="60"/>
      <c r="AD34" s="60"/>
      <c r="AE34" s="60"/>
      <c r="AF34" s="60"/>
      <c r="AG34" s="60"/>
      <c r="AH34" s="61"/>
      <c r="AI34" s="61"/>
      <c r="AJ34" s="62"/>
    </row>
    <row r="35" spans="2:36" ht="45" x14ac:dyDescent="0.25">
      <c r="B35" s="63" t="s">
        <v>124</v>
      </c>
      <c r="C35" s="57"/>
      <c r="D35" s="57"/>
      <c r="E35" s="57"/>
      <c r="F35" s="57"/>
      <c r="G35" s="57"/>
      <c r="H35" s="59"/>
      <c r="I35" s="59"/>
      <c r="J35" s="22" t="s">
        <v>119</v>
      </c>
      <c r="K35" s="23" t="s">
        <v>120</v>
      </c>
      <c r="L35" s="21" t="s">
        <v>110</v>
      </c>
      <c r="M35" s="21">
        <v>1440</v>
      </c>
      <c r="N35" s="59"/>
      <c r="O35" s="57"/>
      <c r="P35" s="57"/>
      <c r="Q35" s="57"/>
      <c r="R35" s="57"/>
      <c r="S35" s="57"/>
      <c r="T35" s="60"/>
      <c r="U35" s="60"/>
      <c r="V35" s="60"/>
      <c r="W35" s="60"/>
      <c r="X35" s="60"/>
      <c r="Y35" s="60"/>
      <c r="Z35" s="60"/>
      <c r="AA35" s="60"/>
      <c r="AB35" s="60"/>
      <c r="AC35" s="60"/>
      <c r="AD35" s="60"/>
      <c r="AE35" s="60"/>
      <c r="AF35" s="60"/>
      <c r="AG35" s="60"/>
      <c r="AH35" s="61"/>
      <c r="AI35" s="61"/>
      <c r="AJ35" s="62"/>
    </row>
    <row r="36" spans="2:36" ht="75" x14ac:dyDescent="0.25">
      <c r="B36" s="67" t="s">
        <v>124</v>
      </c>
      <c r="C36" s="64"/>
      <c r="D36" s="64"/>
      <c r="E36" s="64"/>
      <c r="F36" s="64"/>
      <c r="G36" s="64"/>
      <c r="H36" s="65"/>
      <c r="I36" s="65"/>
      <c r="J36" s="22" t="s">
        <v>121</v>
      </c>
      <c r="K36" s="23" t="s">
        <v>122</v>
      </c>
      <c r="L36" s="21" t="s">
        <v>107</v>
      </c>
      <c r="M36" s="21">
        <v>2</v>
      </c>
      <c r="N36" s="65"/>
      <c r="O36" s="64"/>
      <c r="P36" s="64"/>
      <c r="Q36" s="64"/>
      <c r="R36" s="64"/>
      <c r="S36" s="64"/>
      <c r="T36" s="66"/>
      <c r="U36" s="66"/>
      <c r="V36" s="66"/>
      <c r="W36" s="66"/>
      <c r="X36" s="66"/>
      <c r="Y36" s="66"/>
      <c r="Z36" s="66"/>
      <c r="AA36" s="66"/>
      <c r="AB36" s="66"/>
      <c r="AC36" s="66"/>
      <c r="AD36" s="66"/>
      <c r="AE36" s="66"/>
      <c r="AF36" s="66"/>
      <c r="AG36" s="66"/>
      <c r="AH36" s="68"/>
      <c r="AI36" s="68"/>
      <c r="AJ36" s="69"/>
    </row>
    <row r="37" spans="2:36" ht="154.5" customHeight="1" x14ac:dyDescent="0.25">
      <c r="B37" s="59" t="s">
        <v>271</v>
      </c>
      <c r="C37" s="57" t="s">
        <v>277</v>
      </c>
      <c r="D37" s="58" t="s">
        <v>259</v>
      </c>
      <c r="E37" s="57" t="s">
        <v>260</v>
      </c>
      <c r="F37" s="57" t="s">
        <v>272</v>
      </c>
      <c r="G37" s="58" t="s">
        <v>92</v>
      </c>
      <c r="H37" s="59" t="s">
        <v>93</v>
      </c>
      <c r="I37" s="59" t="s">
        <v>93</v>
      </c>
      <c r="J37" s="18" t="s">
        <v>94</v>
      </c>
      <c r="K37" s="19" t="s">
        <v>95</v>
      </c>
      <c r="L37" s="20" t="s">
        <v>96</v>
      </c>
      <c r="M37" s="21">
        <v>225</v>
      </c>
      <c r="N37" s="56" t="s">
        <v>97</v>
      </c>
      <c r="O37" s="57" t="s">
        <v>123</v>
      </c>
      <c r="P37" s="58" t="s">
        <v>99</v>
      </c>
      <c r="Q37" s="58" t="s">
        <v>100</v>
      </c>
      <c r="R37" s="58" t="s">
        <v>101</v>
      </c>
      <c r="S37" s="58" t="s">
        <v>102</v>
      </c>
      <c r="T37" s="60">
        <f>U37</f>
        <v>901000</v>
      </c>
      <c r="U37" s="60">
        <f>V37</f>
        <v>901000</v>
      </c>
      <c r="V37" s="60">
        <v>901000</v>
      </c>
      <c r="W37" s="60" t="s">
        <v>103</v>
      </c>
      <c r="X37" s="60" t="s">
        <v>103</v>
      </c>
      <c r="Y37" s="60" t="s">
        <v>103</v>
      </c>
      <c r="Z37" s="60" t="s">
        <v>103</v>
      </c>
      <c r="AA37" s="60" t="s">
        <v>103</v>
      </c>
      <c r="AB37" s="60">
        <v>159000</v>
      </c>
      <c r="AC37" s="60" t="s">
        <v>104</v>
      </c>
      <c r="AD37" s="60"/>
      <c r="AE37" s="60">
        <f>U37</f>
        <v>901000</v>
      </c>
      <c r="AF37" s="60"/>
      <c r="AG37" s="60"/>
      <c r="AH37" s="61" t="s">
        <v>273</v>
      </c>
      <c r="AI37" s="61" t="s">
        <v>274</v>
      </c>
      <c r="AJ37" s="62"/>
    </row>
    <row r="38" spans="2:36" ht="30" x14ac:dyDescent="0.25">
      <c r="B38" s="63" t="s">
        <v>271</v>
      </c>
      <c r="C38" s="57"/>
      <c r="D38" s="57"/>
      <c r="E38" s="57"/>
      <c r="F38" s="57"/>
      <c r="G38" s="57"/>
      <c r="H38" s="59"/>
      <c r="I38" s="59"/>
      <c r="J38" s="18" t="s">
        <v>105</v>
      </c>
      <c r="K38" s="19" t="s">
        <v>106</v>
      </c>
      <c r="L38" s="20" t="s">
        <v>107</v>
      </c>
      <c r="M38" s="21">
        <v>110</v>
      </c>
      <c r="N38" s="59"/>
      <c r="O38" s="57"/>
      <c r="P38" s="57"/>
      <c r="Q38" s="57"/>
      <c r="R38" s="57"/>
      <c r="S38" s="57"/>
      <c r="T38" s="60"/>
      <c r="U38" s="60"/>
      <c r="V38" s="60"/>
      <c r="W38" s="60"/>
      <c r="X38" s="60"/>
      <c r="Y38" s="60"/>
      <c r="Z38" s="60"/>
      <c r="AA38" s="60"/>
      <c r="AB38" s="60"/>
      <c r="AC38" s="60"/>
      <c r="AD38" s="60"/>
      <c r="AE38" s="60"/>
      <c r="AF38" s="60"/>
      <c r="AG38" s="60"/>
      <c r="AH38" s="61"/>
      <c r="AI38" s="61"/>
      <c r="AJ38" s="62"/>
    </row>
    <row r="39" spans="2:36" ht="60" x14ac:dyDescent="0.25">
      <c r="B39" s="67" t="s">
        <v>271</v>
      </c>
      <c r="C39" s="64"/>
      <c r="D39" s="64"/>
      <c r="E39" s="64"/>
      <c r="F39" s="64"/>
      <c r="G39" s="64"/>
      <c r="H39" s="65"/>
      <c r="I39" s="65"/>
      <c r="J39" s="18" t="s">
        <v>108</v>
      </c>
      <c r="K39" s="19" t="s">
        <v>109</v>
      </c>
      <c r="L39" s="20" t="s">
        <v>110</v>
      </c>
      <c r="M39" s="21">
        <v>225</v>
      </c>
      <c r="N39" s="65"/>
      <c r="O39" s="64"/>
      <c r="P39" s="64"/>
      <c r="Q39" s="64"/>
      <c r="R39" s="64"/>
      <c r="S39" s="64"/>
      <c r="T39" s="66"/>
      <c r="U39" s="66"/>
      <c r="V39" s="66"/>
      <c r="W39" s="66"/>
      <c r="X39" s="66"/>
      <c r="Y39" s="66"/>
      <c r="Z39" s="66"/>
      <c r="AA39" s="66"/>
      <c r="AB39" s="66"/>
      <c r="AC39" s="66"/>
      <c r="AD39" s="66"/>
      <c r="AE39" s="66"/>
      <c r="AF39" s="66"/>
      <c r="AG39" s="66"/>
      <c r="AH39" s="68"/>
      <c r="AI39" s="68"/>
      <c r="AJ39" s="69"/>
    </row>
    <row r="41" spans="2:36" x14ac:dyDescent="0.25">
      <c r="K41" s="70" t="s">
        <v>275</v>
      </c>
      <c r="U41" s="24"/>
    </row>
  </sheetData>
  <mergeCells count="29">
    <mergeCell ref="AD1:AI5"/>
    <mergeCell ref="B6:AI6"/>
    <mergeCell ref="B8:AI8"/>
    <mergeCell ref="J11:O11"/>
    <mergeCell ref="B13:B14"/>
    <mergeCell ref="C13:C14"/>
    <mergeCell ref="D13:D14"/>
    <mergeCell ref="E13:E14"/>
    <mergeCell ref="F13:F14"/>
    <mergeCell ref="G13:G14"/>
    <mergeCell ref="V13:AA13"/>
    <mergeCell ref="H13:H14"/>
    <mergeCell ref="I13:I14"/>
    <mergeCell ref="J13:M13"/>
    <mergeCell ref="N13:N14"/>
    <mergeCell ref="O13:O14"/>
    <mergeCell ref="P13:P14"/>
    <mergeCell ref="Q13:Q14"/>
    <mergeCell ref="R13:R14"/>
    <mergeCell ref="S13:S14"/>
    <mergeCell ref="T13:T14"/>
    <mergeCell ref="U13:U14"/>
    <mergeCell ref="AJ13:AJ14"/>
    <mergeCell ref="AB13:AB14"/>
    <mergeCell ref="AC13:AC14"/>
    <mergeCell ref="AD13:AF13"/>
    <mergeCell ref="AG13:AG14"/>
    <mergeCell ref="AH13:AH14"/>
    <mergeCell ref="AI13:AI14"/>
  </mergeCells>
  <pageMargins left="0.25" right="0.25" top="0.75" bottom="0.75" header="0.3" footer="0.3"/>
  <pageSetup paperSize="8" scale="56"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29A4C-69B6-4A07-87A2-46C4B1B7ACA1}">
  <dimension ref="A1:AJ33"/>
  <sheetViews>
    <sheetView tabSelected="1" topLeftCell="Q7" workbookViewId="0">
      <selection activeCell="AJ12" sqref="AJ12:AJ13"/>
    </sheetView>
  </sheetViews>
  <sheetFormatPr defaultRowHeight="15" x14ac:dyDescent="0.25"/>
  <cols>
    <col min="1" max="1" width="5" customWidth="1"/>
    <col min="2" max="2" width="21" customWidth="1"/>
    <col min="3" max="3" width="17.85546875" customWidth="1"/>
    <col min="4" max="5" width="13.85546875" customWidth="1"/>
    <col min="6" max="6" width="18.140625" customWidth="1"/>
    <col min="7" max="7" width="50.140625" customWidth="1"/>
    <col min="8" max="8" width="14.85546875" customWidth="1"/>
    <col min="9" max="9" width="13.85546875" customWidth="1"/>
    <col min="10" max="10" width="12.85546875" customWidth="1"/>
    <col min="11" max="14" width="10.5703125" customWidth="1"/>
    <col min="15" max="16" width="15.85546875" customWidth="1"/>
    <col min="17" max="17" width="18.5703125" customWidth="1"/>
    <col min="18" max="18" width="15.85546875" customWidth="1"/>
    <col min="19" max="21" width="14" customWidth="1"/>
    <col min="22" max="22" width="10" customWidth="1"/>
    <col min="23" max="23" width="11.140625" customWidth="1"/>
    <col min="24" max="24" width="10" customWidth="1"/>
    <col min="25" max="25" width="11.85546875" customWidth="1"/>
    <col min="26" max="27" width="12.140625" customWidth="1"/>
    <col min="28" max="29" width="11.140625" customWidth="1"/>
    <col min="30" max="30" width="12.140625" customWidth="1"/>
    <col min="31" max="33" width="11.140625" customWidth="1"/>
    <col min="34" max="34" width="24.140625" customWidth="1"/>
    <col min="35" max="35" width="19.42578125" customWidth="1"/>
    <col min="36" max="36" width="10.42578125" style="105" customWidth="1"/>
  </cols>
  <sheetData>
    <row r="1" spans="1:36" x14ac:dyDescent="0.25">
      <c r="A1" s="1"/>
      <c r="B1" s="142" t="s">
        <v>40</v>
      </c>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92"/>
    </row>
    <row r="2" spans="1:36"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92"/>
    </row>
    <row r="3" spans="1:36" ht="39" customHeight="1" x14ac:dyDescent="0.25">
      <c r="A3" s="1"/>
      <c r="B3" s="134" t="s">
        <v>0</v>
      </c>
      <c r="C3" s="134" t="s">
        <v>1</v>
      </c>
      <c r="D3" s="134" t="s">
        <v>28</v>
      </c>
      <c r="E3" s="134" t="s">
        <v>29</v>
      </c>
      <c r="F3" s="134" t="s">
        <v>30</v>
      </c>
      <c r="G3" s="134" t="s">
        <v>3</v>
      </c>
      <c r="H3" s="134" t="s">
        <v>4</v>
      </c>
      <c r="I3" s="134" t="s">
        <v>5</v>
      </c>
      <c r="J3" s="135" t="s">
        <v>6</v>
      </c>
      <c r="K3" s="135"/>
      <c r="L3" s="135"/>
      <c r="M3" s="135"/>
      <c r="N3" s="132" t="s">
        <v>47</v>
      </c>
      <c r="O3" s="134" t="s">
        <v>31</v>
      </c>
      <c r="P3" s="141" t="s">
        <v>42</v>
      </c>
      <c r="Q3" s="141" t="s">
        <v>32</v>
      </c>
      <c r="R3" s="141" t="s">
        <v>37</v>
      </c>
      <c r="S3" s="141" t="s">
        <v>33</v>
      </c>
      <c r="T3" s="134" t="s">
        <v>55</v>
      </c>
      <c r="U3" s="134" t="s">
        <v>57</v>
      </c>
      <c r="V3" s="135" t="s">
        <v>59</v>
      </c>
      <c r="W3" s="135"/>
      <c r="X3" s="135"/>
      <c r="Y3" s="135"/>
      <c r="Z3" s="135"/>
      <c r="AA3" s="135"/>
      <c r="AB3" s="134" t="s">
        <v>69</v>
      </c>
      <c r="AC3" s="136" t="s">
        <v>75</v>
      </c>
      <c r="AD3" s="138" t="s">
        <v>77</v>
      </c>
      <c r="AE3" s="139"/>
      <c r="AF3" s="140"/>
      <c r="AG3" s="132" t="s">
        <v>27</v>
      </c>
      <c r="AH3" s="132" t="s">
        <v>36</v>
      </c>
      <c r="AI3" s="134" t="s">
        <v>34</v>
      </c>
      <c r="AJ3" s="132" t="s">
        <v>35</v>
      </c>
    </row>
    <row r="4" spans="1:36" ht="168.95" customHeight="1" x14ac:dyDescent="0.25">
      <c r="A4" s="1"/>
      <c r="B4" s="134"/>
      <c r="C4" s="134"/>
      <c r="D4" s="134"/>
      <c r="E4" s="134"/>
      <c r="F4" s="134"/>
      <c r="G4" s="134"/>
      <c r="H4" s="134"/>
      <c r="I4" s="134"/>
      <c r="J4" s="3" t="s">
        <v>7</v>
      </c>
      <c r="K4" s="3" t="s">
        <v>8</v>
      </c>
      <c r="L4" s="3" t="s">
        <v>9</v>
      </c>
      <c r="M4" s="11" t="s">
        <v>10</v>
      </c>
      <c r="N4" s="133"/>
      <c r="O4" s="134"/>
      <c r="P4" s="141"/>
      <c r="Q4" s="141"/>
      <c r="R4" s="141"/>
      <c r="S4" s="141"/>
      <c r="T4" s="134"/>
      <c r="U4" s="134"/>
      <c r="V4" s="3" t="s">
        <v>61</v>
      </c>
      <c r="W4" s="3" t="s">
        <v>62</v>
      </c>
      <c r="X4" s="3" t="s">
        <v>15</v>
      </c>
      <c r="Y4" s="3" t="s">
        <v>63</v>
      </c>
      <c r="Z4" s="3" t="s">
        <v>60</v>
      </c>
      <c r="AA4" s="3" t="s">
        <v>25</v>
      </c>
      <c r="AB4" s="134"/>
      <c r="AC4" s="137"/>
      <c r="AD4" s="3" t="s">
        <v>16</v>
      </c>
      <c r="AE4" s="3" t="s">
        <v>17</v>
      </c>
      <c r="AF4" s="3" t="s">
        <v>26</v>
      </c>
      <c r="AG4" s="133"/>
      <c r="AH4" s="133"/>
      <c r="AI4" s="134"/>
      <c r="AJ4" s="133"/>
    </row>
    <row r="5" spans="1:36" x14ac:dyDescent="0.2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93">
        <v>35</v>
      </c>
    </row>
    <row r="6" spans="1:36" ht="72" customHeight="1" x14ac:dyDescent="0.25">
      <c r="A6" s="1"/>
      <c r="B6" s="120" t="s">
        <v>220</v>
      </c>
      <c r="C6" s="122" t="s">
        <v>221</v>
      </c>
      <c r="D6" s="122" t="s">
        <v>322</v>
      </c>
      <c r="E6" s="122" t="s">
        <v>222</v>
      </c>
      <c r="F6" s="122" t="s">
        <v>221</v>
      </c>
      <c r="G6" s="122" t="s">
        <v>223</v>
      </c>
      <c r="H6" s="122" t="s">
        <v>93</v>
      </c>
      <c r="I6" s="122" t="s">
        <v>93</v>
      </c>
      <c r="J6" s="49" t="s">
        <v>224</v>
      </c>
      <c r="K6" s="49" t="s">
        <v>225</v>
      </c>
      <c r="L6" s="49" t="s">
        <v>169</v>
      </c>
      <c r="M6" s="50">
        <v>8000</v>
      </c>
      <c r="N6" s="122" t="s">
        <v>97</v>
      </c>
      <c r="O6" s="122" t="s">
        <v>226</v>
      </c>
      <c r="P6" s="122" t="s">
        <v>227</v>
      </c>
      <c r="Q6" s="122" t="s">
        <v>100</v>
      </c>
      <c r="R6" s="122" t="s">
        <v>228</v>
      </c>
      <c r="S6" s="122" t="s">
        <v>102</v>
      </c>
      <c r="T6" s="123">
        <v>990479</v>
      </c>
      <c r="U6" s="122" t="s">
        <v>229</v>
      </c>
      <c r="V6" s="123">
        <v>990479</v>
      </c>
      <c r="W6" s="122" t="s">
        <v>229</v>
      </c>
      <c r="X6" s="122" t="s">
        <v>229</v>
      </c>
      <c r="Y6" s="122" t="s">
        <v>229</v>
      </c>
      <c r="Z6" s="122" t="s">
        <v>229</v>
      </c>
      <c r="AA6" s="122" t="s">
        <v>229</v>
      </c>
      <c r="AB6" s="123">
        <v>174791</v>
      </c>
      <c r="AC6" s="122" t="s">
        <v>104</v>
      </c>
      <c r="AD6" s="122" t="s">
        <v>229</v>
      </c>
      <c r="AE6" s="123">
        <v>990479</v>
      </c>
      <c r="AF6" s="122" t="s">
        <v>229</v>
      </c>
      <c r="AG6" s="122" t="s">
        <v>229</v>
      </c>
      <c r="AH6" s="122" t="s">
        <v>230</v>
      </c>
      <c r="AI6" s="122" t="s">
        <v>231</v>
      </c>
      <c r="AJ6" s="131"/>
    </row>
    <row r="7" spans="1:36" ht="60" x14ac:dyDescent="0.25">
      <c r="A7" s="1"/>
      <c r="B7" s="120"/>
      <c r="C7" s="122"/>
      <c r="D7" s="122"/>
      <c r="E7" s="122"/>
      <c r="F7" s="122"/>
      <c r="G7" s="122"/>
      <c r="H7" s="122"/>
      <c r="I7" s="122"/>
      <c r="J7" s="49" t="s">
        <v>232</v>
      </c>
      <c r="K7" s="49" t="s">
        <v>233</v>
      </c>
      <c r="L7" s="49" t="s">
        <v>234</v>
      </c>
      <c r="M7" s="94">
        <v>3.0619999999999998</v>
      </c>
      <c r="N7" s="122"/>
      <c r="O7" s="122"/>
      <c r="P7" s="122"/>
      <c r="Q7" s="122"/>
      <c r="R7" s="122"/>
      <c r="S7" s="122"/>
      <c r="T7" s="123"/>
      <c r="U7" s="122"/>
      <c r="V7" s="123"/>
      <c r="W7" s="122"/>
      <c r="X7" s="122"/>
      <c r="Y7" s="122"/>
      <c r="Z7" s="122"/>
      <c r="AA7" s="122"/>
      <c r="AB7" s="123"/>
      <c r="AC7" s="122"/>
      <c r="AD7" s="122"/>
      <c r="AE7" s="123"/>
      <c r="AF7" s="122"/>
      <c r="AG7" s="122"/>
      <c r="AH7" s="122"/>
      <c r="AI7" s="122"/>
      <c r="AJ7" s="131"/>
    </row>
    <row r="8" spans="1:36" ht="72" x14ac:dyDescent="0.25">
      <c r="A8" s="1"/>
      <c r="B8" s="120" t="s">
        <v>235</v>
      </c>
      <c r="C8" s="122" t="s">
        <v>236</v>
      </c>
      <c r="D8" s="122"/>
      <c r="E8" s="122"/>
      <c r="F8" s="122" t="s">
        <v>236</v>
      </c>
      <c r="G8" s="122"/>
      <c r="H8" s="122" t="s">
        <v>93</v>
      </c>
      <c r="I8" s="122" t="s">
        <v>93</v>
      </c>
      <c r="J8" s="49" t="s">
        <v>224</v>
      </c>
      <c r="K8" s="49" t="s">
        <v>225</v>
      </c>
      <c r="L8" s="49" t="s">
        <v>169</v>
      </c>
      <c r="M8" s="50">
        <v>5000</v>
      </c>
      <c r="N8" s="122" t="s">
        <v>97</v>
      </c>
      <c r="O8" s="122" t="s">
        <v>112</v>
      </c>
      <c r="P8" s="122" t="s">
        <v>227</v>
      </c>
      <c r="Q8" s="122" t="s">
        <v>100</v>
      </c>
      <c r="R8" s="122" t="s">
        <v>228</v>
      </c>
      <c r="S8" s="122" t="s">
        <v>102</v>
      </c>
      <c r="T8" s="124">
        <v>721348</v>
      </c>
      <c r="U8" s="125" t="s">
        <v>229</v>
      </c>
      <c r="V8" s="124">
        <v>721348</v>
      </c>
      <c r="W8" s="122" t="s">
        <v>229</v>
      </c>
      <c r="X8" s="122" t="s">
        <v>229</v>
      </c>
      <c r="Y8" s="122" t="s">
        <v>229</v>
      </c>
      <c r="Z8" s="122" t="s">
        <v>229</v>
      </c>
      <c r="AA8" s="122" t="s">
        <v>229</v>
      </c>
      <c r="AB8" s="123">
        <v>127297</v>
      </c>
      <c r="AC8" s="122" t="s">
        <v>104</v>
      </c>
      <c r="AD8" s="122" t="s">
        <v>229</v>
      </c>
      <c r="AE8" s="124">
        <v>721348</v>
      </c>
      <c r="AF8" s="122" t="s">
        <v>229</v>
      </c>
      <c r="AG8" s="122" t="s">
        <v>229</v>
      </c>
      <c r="AH8" s="122" t="s">
        <v>237</v>
      </c>
      <c r="AI8" s="122" t="s">
        <v>238</v>
      </c>
      <c r="AJ8" s="130">
        <v>45380</v>
      </c>
    </row>
    <row r="9" spans="1:36" ht="60" x14ac:dyDescent="0.25">
      <c r="A9" s="1"/>
      <c r="B9" s="120"/>
      <c r="C9" s="122"/>
      <c r="D9" s="122"/>
      <c r="E9" s="122"/>
      <c r="F9" s="122"/>
      <c r="G9" s="122"/>
      <c r="H9" s="122"/>
      <c r="I9" s="122"/>
      <c r="J9" s="49" t="s">
        <v>232</v>
      </c>
      <c r="K9" s="49" t="s">
        <v>233</v>
      </c>
      <c r="L9" s="49" t="s">
        <v>234</v>
      </c>
      <c r="M9" s="52">
        <v>1.2230000000000001</v>
      </c>
      <c r="N9" s="122"/>
      <c r="O9" s="122"/>
      <c r="P9" s="122"/>
      <c r="Q9" s="122"/>
      <c r="R9" s="122"/>
      <c r="S9" s="122"/>
      <c r="T9" s="124"/>
      <c r="U9" s="125"/>
      <c r="V9" s="124"/>
      <c r="W9" s="122"/>
      <c r="X9" s="122"/>
      <c r="Y9" s="122"/>
      <c r="Z9" s="122"/>
      <c r="AA9" s="122"/>
      <c r="AB9" s="123"/>
      <c r="AC9" s="122"/>
      <c r="AD9" s="122"/>
      <c r="AE9" s="124"/>
      <c r="AF9" s="122"/>
      <c r="AG9" s="122"/>
      <c r="AH9" s="122"/>
      <c r="AI9" s="122"/>
      <c r="AJ9" s="122"/>
    </row>
    <row r="10" spans="1:36" ht="72" x14ac:dyDescent="0.25">
      <c r="A10" s="1"/>
      <c r="B10" s="120" t="s">
        <v>239</v>
      </c>
      <c r="C10" s="122" t="s">
        <v>240</v>
      </c>
      <c r="D10" s="122"/>
      <c r="E10" s="122"/>
      <c r="F10" s="122" t="s">
        <v>240</v>
      </c>
      <c r="G10" s="122"/>
      <c r="H10" s="122" t="s">
        <v>93</v>
      </c>
      <c r="I10" s="122" t="s">
        <v>93</v>
      </c>
      <c r="J10" s="49" t="s">
        <v>224</v>
      </c>
      <c r="K10" s="49" t="s">
        <v>225</v>
      </c>
      <c r="L10" s="49" t="s">
        <v>169</v>
      </c>
      <c r="M10" s="53">
        <v>8000</v>
      </c>
      <c r="N10" s="122" t="s">
        <v>97</v>
      </c>
      <c r="O10" s="122" t="s">
        <v>112</v>
      </c>
      <c r="P10" s="122" t="s">
        <v>227</v>
      </c>
      <c r="Q10" s="122" t="s">
        <v>100</v>
      </c>
      <c r="R10" s="122" t="s">
        <v>228</v>
      </c>
      <c r="S10" s="122" t="s">
        <v>102</v>
      </c>
      <c r="T10" s="124">
        <v>5674840</v>
      </c>
      <c r="U10" s="125" t="s">
        <v>229</v>
      </c>
      <c r="V10" s="124">
        <v>5674840</v>
      </c>
      <c r="W10" s="122" t="s">
        <v>229</v>
      </c>
      <c r="X10" s="122" t="s">
        <v>229</v>
      </c>
      <c r="Y10" s="122" t="s">
        <v>229</v>
      </c>
      <c r="Z10" s="122" t="s">
        <v>229</v>
      </c>
      <c r="AA10" s="122" t="s">
        <v>229</v>
      </c>
      <c r="AB10" s="124">
        <v>1001443</v>
      </c>
      <c r="AC10" s="122" t="s">
        <v>104</v>
      </c>
      <c r="AD10" s="122" t="s">
        <v>229</v>
      </c>
      <c r="AE10" s="124">
        <v>5674840</v>
      </c>
      <c r="AF10" s="122" t="s">
        <v>229</v>
      </c>
      <c r="AG10" s="122" t="s">
        <v>229</v>
      </c>
      <c r="AH10" s="122" t="s">
        <v>241</v>
      </c>
      <c r="AI10" s="122" t="s">
        <v>242</v>
      </c>
      <c r="AJ10" s="128" t="s">
        <v>405</v>
      </c>
    </row>
    <row r="11" spans="1:36" ht="60" x14ac:dyDescent="0.25">
      <c r="A11" s="1"/>
      <c r="B11" s="120"/>
      <c r="C11" s="122"/>
      <c r="D11" s="122"/>
      <c r="E11" s="122"/>
      <c r="F11" s="122"/>
      <c r="G11" s="122"/>
      <c r="H11" s="122"/>
      <c r="I11" s="122"/>
      <c r="J11" s="49" t="s">
        <v>232</v>
      </c>
      <c r="K11" s="49" t="s">
        <v>233</v>
      </c>
      <c r="L11" s="49" t="s">
        <v>234</v>
      </c>
      <c r="M11" s="52">
        <v>15.257</v>
      </c>
      <c r="N11" s="122"/>
      <c r="O11" s="122"/>
      <c r="P11" s="122"/>
      <c r="Q11" s="122"/>
      <c r="R11" s="122"/>
      <c r="S11" s="122"/>
      <c r="T11" s="124"/>
      <c r="U11" s="125"/>
      <c r="V11" s="124"/>
      <c r="W11" s="122"/>
      <c r="X11" s="122"/>
      <c r="Y11" s="122"/>
      <c r="Z11" s="122"/>
      <c r="AA11" s="122"/>
      <c r="AB11" s="124"/>
      <c r="AC11" s="122"/>
      <c r="AD11" s="122"/>
      <c r="AE11" s="124"/>
      <c r="AF11" s="122"/>
      <c r="AG11" s="122"/>
      <c r="AH11" s="122"/>
      <c r="AI11" s="122"/>
      <c r="AJ11" s="129"/>
    </row>
    <row r="12" spans="1:36" ht="72" x14ac:dyDescent="0.25">
      <c r="A12" s="1"/>
      <c r="B12" s="120" t="s">
        <v>243</v>
      </c>
      <c r="C12" s="122" t="s">
        <v>244</v>
      </c>
      <c r="D12" s="122"/>
      <c r="E12" s="122"/>
      <c r="F12" s="122" t="s">
        <v>244</v>
      </c>
      <c r="G12" s="122"/>
      <c r="H12" s="122" t="s">
        <v>93</v>
      </c>
      <c r="I12" s="122" t="s">
        <v>93</v>
      </c>
      <c r="J12" s="49" t="s">
        <v>224</v>
      </c>
      <c r="K12" s="49" t="s">
        <v>225</v>
      </c>
      <c r="L12" s="49" t="s">
        <v>169</v>
      </c>
      <c r="M12" s="53">
        <v>1200</v>
      </c>
      <c r="N12" s="122" t="s">
        <v>97</v>
      </c>
      <c r="O12" s="122" t="s">
        <v>123</v>
      </c>
      <c r="P12" s="122" t="s">
        <v>227</v>
      </c>
      <c r="Q12" s="122" t="s">
        <v>100</v>
      </c>
      <c r="R12" s="122" t="s">
        <v>228</v>
      </c>
      <c r="S12" s="122" t="s">
        <v>102</v>
      </c>
      <c r="T12" s="124">
        <v>680000</v>
      </c>
      <c r="U12" s="125" t="s">
        <v>229</v>
      </c>
      <c r="V12" s="124">
        <v>680000</v>
      </c>
      <c r="W12" s="122" t="s">
        <v>229</v>
      </c>
      <c r="X12" s="122" t="s">
        <v>229</v>
      </c>
      <c r="Y12" s="122" t="s">
        <v>229</v>
      </c>
      <c r="Z12" s="122" t="s">
        <v>229</v>
      </c>
      <c r="AA12" s="122" t="s">
        <v>229</v>
      </c>
      <c r="AB12" s="124">
        <v>120000</v>
      </c>
      <c r="AC12" s="122" t="s">
        <v>104</v>
      </c>
      <c r="AD12" s="122" t="s">
        <v>229</v>
      </c>
      <c r="AE12" s="124">
        <v>680000</v>
      </c>
      <c r="AF12" s="122" t="s">
        <v>229</v>
      </c>
      <c r="AG12" s="122" t="s">
        <v>229</v>
      </c>
      <c r="AH12" s="122" t="s">
        <v>230</v>
      </c>
      <c r="AI12" s="122" t="s">
        <v>231</v>
      </c>
      <c r="AJ12" s="122"/>
    </row>
    <row r="13" spans="1:36" ht="60" x14ac:dyDescent="0.25">
      <c r="A13" s="1"/>
      <c r="B13" s="120"/>
      <c r="C13" s="122"/>
      <c r="D13" s="122"/>
      <c r="E13" s="122"/>
      <c r="F13" s="122"/>
      <c r="G13" s="122"/>
      <c r="H13" s="122"/>
      <c r="I13" s="122"/>
      <c r="J13" s="49" t="s">
        <v>232</v>
      </c>
      <c r="K13" s="49" t="s">
        <v>233</v>
      </c>
      <c r="L13" s="49" t="s">
        <v>234</v>
      </c>
      <c r="M13" s="52">
        <v>1.33</v>
      </c>
      <c r="N13" s="122"/>
      <c r="O13" s="122"/>
      <c r="P13" s="122"/>
      <c r="Q13" s="122"/>
      <c r="R13" s="122"/>
      <c r="S13" s="122"/>
      <c r="T13" s="124"/>
      <c r="U13" s="125"/>
      <c r="V13" s="124"/>
      <c r="W13" s="122"/>
      <c r="X13" s="122"/>
      <c r="Y13" s="122"/>
      <c r="Z13" s="122"/>
      <c r="AA13" s="122"/>
      <c r="AB13" s="124"/>
      <c r="AC13" s="122"/>
      <c r="AD13" s="122"/>
      <c r="AE13" s="124"/>
      <c r="AF13" s="122"/>
      <c r="AG13" s="122"/>
      <c r="AH13" s="122"/>
      <c r="AI13" s="122"/>
      <c r="AJ13" s="122"/>
    </row>
    <row r="14" spans="1:36" ht="72" customHeight="1" x14ac:dyDescent="0.25">
      <c r="A14" s="1"/>
      <c r="B14" s="120" t="s">
        <v>245</v>
      </c>
      <c r="C14" s="122" t="s">
        <v>246</v>
      </c>
      <c r="D14" s="122"/>
      <c r="E14" s="122"/>
      <c r="F14" s="122" t="s">
        <v>246</v>
      </c>
      <c r="G14" s="122"/>
      <c r="H14" s="122" t="s">
        <v>93</v>
      </c>
      <c r="I14" s="122" t="s">
        <v>93</v>
      </c>
      <c r="J14" s="49" t="s">
        <v>224</v>
      </c>
      <c r="K14" s="49" t="s">
        <v>225</v>
      </c>
      <c r="L14" s="49" t="s">
        <v>169</v>
      </c>
      <c r="M14" s="50">
        <v>1500</v>
      </c>
      <c r="N14" s="122" t="s">
        <v>97</v>
      </c>
      <c r="O14" s="122" t="s">
        <v>123</v>
      </c>
      <c r="P14" s="122" t="s">
        <v>227</v>
      </c>
      <c r="Q14" s="122" t="s">
        <v>100</v>
      </c>
      <c r="R14" s="122" t="s">
        <v>228</v>
      </c>
      <c r="S14" s="122" t="s">
        <v>102</v>
      </c>
      <c r="T14" s="124">
        <v>680000</v>
      </c>
      <c r="U14" s="125" t="s">
        <v>229</v>
      </c>
      <c r="V14" s="124">
        <v>680000</v>
      </c>
      <c r="W14" s="122" t="s">
        <v>229</v>
      </c>
      <c r="X14" s="122" t="s">
        <v>229</v>
      </c>
      <c r="Y14" s="122" t="s">
        <v>229</v>
      </c>
      <c r="Z14" s="122" t="s">
        <v>229</v>
      </c>
      <c r="AA14" s="122" t="s">
        <v>229</v>
      </c>
      <c r="AB14" s="124">
        <v>120000</v>
      </c>
      <c r="AC14" s="122" t="s">
        <v>104</v>
      </c>
      <c r="AD14" s="122" t="s">
        <v>229</v>
      </c>
      <c r="AE14" s="124">
        <v>680000</v>
      </c>
      <c r="AF14" s="122" t="s">
        <v>229</v>
      </c>
      <c r="AG14" s="122" t="s">
        <v>229</v>
      </c>
      <c r="AH14" s="122" t="s">
        <v>230</v>
      </c>
      <c r="AI14" s="122" t="s">
        <v>231</v>
      </c>
      <c r="AJ14" s="122"/>
    </row>
    <row r="15" spans="1:36" ht="60" x14ac:dyDescent="0.25">
      <c r="A15" s="1"/>
      <c r="B15" s="120"/>
      <c r="C15" s="122"/>
      <c r="D15" s="122"/>
      <c r="E15" s="122"/>
      <c r="F15" s="122"/>
      <c r="G15" s="122"/>
      <c r="H15" s="122"/>
      <c r="I15" s="122"/>
      <c r="J15" s="49" t="s">
        <v>232</v>
      </c>
      <c r="K15" s="49" t="s">
        <v>233</v>
      </c>
      <c r="L15" s="49" t="s">
        <v>234</v>
      </c>
      <c r="M15" s="54">
        <v>2.2000000000000002</v>
      </c>
      <c r="N15" s="122"/>
      <c r="O15" s="122"/>
      <c r="P15" s="122"/>
      <c r="Q15" s="122"/>
      <c r="R15" s="122"/>
      <c r="S15" s="122"/>
      <c r="T15" s="124"/>
      <c r="U15" s="125"/>
      <c r="V15" s="124"/>
      <c r="W15" s="122"/>
      <c r="X15" s="122"/>
      <c r="Y15" s="122"/>
      <c r="Z15" s="122"/>
      <c r="AA15" s="122"/>
      <c r="AB15" s="124"/>
      <c r="AC15" s="122"/>
      <c r="AD15" s="122"/>
      <c r="AE15" s="124"/>
      <c r="AF15" s="122"/>
      <c r="AG15" s="122"/>
      <c r="AH15" s="122"/>
      <c r="AI15" s="122"/>
      <c r="AJ15" s="122"/>
    </row>
    <row r="16" spans="1:36" ht="72" x14ac:dyDescent="0.25">
      <c r="A16" s="1"/>
      <c r="B16" s="120" t="s">
        <v>247</v>
      </c>
      <c r="C16" s="122" t="s">
        <v>248</v>
      </c>
      <c r="D16" s="122"/>
      <c r="E16" s="122"/>
      <c r="F16" s="122" t="s">
        <v>248</v>
      </c>
      <c r="G16" s="122"/>
      <c r="H16" s="122" t="s">
        <v>93</v>
      </c>
      <c r="I16" s="122" t="s">
        <v>93</v>
      </c>
      <c r="J16" s="49" t="s">
        <v>224</v>
      </c>
      <c r="K16" s="49" t="s">
        <v>225</v>
      </c>
      <c r="L16" s="49" t="s">
        <v>169</v>
      </c>
      <c r="M16" s="50">
        <v>900</v>
      </c>
      <c r="N16" s="122" t="s">
        <v>97</v>
      </c>
      <c r="O16" s="122" t="s">
        <v>123</v>
      </c>
      <c r="P16" s="122" t="s">
        <v>227</v>
      </c>
      <c r="Q16" s="122" t="s">
        <v>100</v>
      </c>
      <c r="R16" s="122" t="s">
        <v>228</v>
      </c>
      <c r="S16" s="122" t="s">
        <v>102</v>
      </c>
      <c r="T16" s="124">
        <v>654500</v>
      </c>
      <c r="U16" s="125" t="s">
        <v>229</v>
      </c>
      <c r="V16" s="124">
        <v>654500</v>
      </c>
      <c r="W16" s="122" t="s">
        <v>229</v>
      </c>
      <c r="X16" s="122" t="s">
        <v>229</v>
      </c>
      <c r="Y16" s="122" t="s">
        <v>229</v>
      </c>
      <c r="Z16" s="122" t="s">
        <v>229</v>
      </c>
      <c r="AA16" s="122" t="s">
        <v>229</v>
      </c>
      <c r="AB16" s="124">
        <v>115500</v>
      </c>
      <c r="AC16" s="122" t="s">
        <v>104</v>
      </c>
      <c r="AD16" s="122" t="s">
        <v>229</v>
      </c>
      <c r="AE16" s="124">
        <v>654500</v>
      </c>
      <c r="AF16" s="122" t="s">
        <v>229</v>
      </c>
      <c r="AG16" s="122" t="s">
        <v>229</v>
      </c>
      <c r="AH16" s="122" t="s">
        <v>249</v>
      </c>
      <c r="AI16" s="122" t="s">
        <v>250</v>
      </c>
      <c r="AJ16" s="122"/>
    </row>
    <row r="17" spans="1:36" ht="60" x14ac:dyDescent="0.25">
      <c r="A17" s="1"/>
      <c r="B17" s="120"/>
      <c r="C17" s="122"/>
      <c r="D17" s="122"/>
      <c r="E17" s="122"/>
      <c r="F17" s="122"/>
      <c r="G17" s="122"/>
      <c r="H17" s="122"/>
      <c r="I17" s="122"/>
      <c r="J17" s="49" t="s">
        <v>232</v>
      </c>
      <c r="K17" s="49" t="s">
        <v>233</v>
      </c>
      <c r="L17" s="49" t="s">
        <v>234</v>
      </c>
      <c r="M17" s="51">
        <v>1.05</v>
      </c>
      <c r="N17" s="122"/>
      <c r="O17" s="122"/>
      <c r="P17" s="122"/>
      <c r="Q17" s="122"/>
      <c r="R17" s="122"/>
      <c r="S17" s="122"/>
      <c r="T17" s="124"/>
      <c r="U17" s="125"/>
      <c r="V17" s="124"/>
      <c r="W17" s="122"/>
      <c r="X17" s="122"/>
      <c r="Y17" s="122"/>
      <c r="Z17" s="122"/>
      <c r="AA17" s="122"/>
      <c r="AB17" s="124"/>
      <c r="AC17" s="122"/>
      <c r="AD17" s="122"/>
      <c r="AE17" s="124"/>
      <c r="AF17" s="122"/>
      <c r="AG17" s="122"/>
      <c r="AH17" s="122"/>
      <c r="AI17" s="122"/>
      <c r="AJ17" s="122"/>
    </row>
    <row r="18" spans="1:36" ht="72" x14ac:dyDescent="0.25">
      <c r="A18" s="1"/>
      <c r="B18" s="120" t="s">
        <v>251</v>
      </c>
      <c r="C18" s="122" t="s">
        <v>252</v>
      </c>
      <c r="D18" s="122"/>
      <c r="E18" s="122"/>
      <c r="F18" s="122" t="s">
        <v>252</v>
      </c>
      <c r="G18" s="122"/>
      <c r="H18" s="122" t="s">
        <v>93</v>
      </c>
      <c r="I18" s="122" t="s">
        <v>93</v>
      </c>
      <c r="J18" s="49" t="s">
        <v>224</v>
      </c>
      <c r="K18" s="49" t="s">
        <v>225</v>
      </c>
      <c r="L18" s="49" t="s">
        <v>169</v>
      </c>
      <c r="M18" s="50">
        <v>500</v>
      </c>
      <c r="N18" s="122" t="s">
        <v>97</v>
      </c>
      <c r="O18" s="122" t="s">
        <v>123</v>
      </c>
      <c r="P18" s="122" t="s">
        <v>227</v>
      </c>
      <c r="Q18" s="122" t="s">
        <v>100</v>
      </c>
      <c r="R18" s="122" t="s">
        <v>228</v>
      </c>
      <c r="S18" s="122" t="s">
        <v>102</v>
      </c>
      <c r="T18" s="124">
        <v>680000</v>
      </c>
      <c r="U18" s="125" t="s">
        <v>229</v>
      </c>
      <c r="V18" s="124">
        <v>680000</v>
      </c>
      <c r="W18" s="122" t="s">
        <v>229</v>
      </c>
      <c r="X18" s="122" t="s">
        <v>229</v>
      </c>
      <c r="Y18" s="122" t="s">
        <v>229</v>
      </c>
      <c r="Z18" s="122" t="s">
        <v>229</v>
      </c>
      <c r="AA18" s="122" t="s">
        <v>229</v>
      </c>
      <c r="AB18" s="124">
        <v>120000</v>
      </c>
      <c r="AC18" s="122" t="s">
        <v>104</v>
      </c>
      <c r="AD18" s="122" t="s">
        <v>229</v>
      </c>
      <c r="AE18" s="124">
        <v>680000</v>
      </c>
      <c r="AF18" s="122" t="s">
        <v>229</v>
      </c>
      <c r="AG18" s="122" t="s">
        <v>229</v>
      </c>
      <c r="AH18" s="122" t="s">
        <v>253</v>
      </c>
      <c r="AI18" s="122" t="s">
        <v>254</v>
      </c>
      <c r="AJ18" s="122"/>
    </row>
    <row r="19" spans="1:36" ht="60" x14ac:dyDescent="0.25">
      <c r="A19" s="1"/>
      <c r="B19" s="120"/>
      <c r="C19" s="122"/>
      <c r="D19" s="122"/>
      <c r="E19" s="122"/>
      <c r="F19" s="122"/>
      <c r="G19" s="122"/>
      <c r="H19" s="122"/>
      <c r="I19" s="122"/>
      <c r="J19" s="49" t="s">
        <v>232</v>
      </c>
      <c r="K19" s="49" t="s">
        <v>233</v>
      </c>
      <c r="L19" s="49" t="s">
        <v>234</v>
      </c>
      <c r="M19" s="51">
        <v>1.68</v>
      </c>
      <c r="N19" s="122"/>
      <c r="O19" s="122"/>
      <c r="P19" s="122"/>
      <c r="Q19" s="122"/>
      <c r="R19" s="122"/>
      <c r="S19" s="122"/>
      <c r="T19" s="124"/>
      <c r="U19" s="125"/>
      <c r="V19" s="124"/>
      <c r="W19" s="122"/>
      <c r="X19" s="122"/>
      <c r="Y19" s="122"/>
      <c r="Z19" s="122"/>
      <c r="AA19" s="122"/>
      <c r="AB19" s="124"/>
      <c r="AC19" s="122"/>
      <c r="AD19" s="122"/>
      <c r="AE19" s="124"/>
      <c r="AF19" s="122"/>
      <c r="AG19" s="122"/>
      <c r="AH19" s="122"/>
      <c r="AI19" s="122"/>
      <c r="AJ19" s="122"/>
    </row>
    <row r="20" spans="1:36" ht="72" x14ac:dyDescent="0.25">
      <c r="A20" s="1"/>
      <c r="B20" s="120" t="s">
        <v>255</v>
      </c>
      <c r="C20" s="122" t="s">
        <v>256</v>
      </c>
      <c r="D20" s="122"/>
      <c r="E20" s="122"/>
      <c r="F20" s="122" t="s">
        <v>256</v>
      </c>
      <c r="G20" s="122"/>
      <c r="H20" s="122" t="s">
        <v>93</v>
      </c>
      <c r="I20" s="122" t="s">
        <v>93</v>
      </c>
      <c r="J20" s="49" t="s">
        <v>224</v>
      </c>
      <c r="K20" s="49" t="s">
        <v>225</v>
      </c>
      <c r="L20" s="49" t="s">
        <v>169</v>
      </c>
      <c r="M20" s="50">
        <v>1700</v>
      </c>
      <c r="N20" s="122" t="s">
        <v>97</v>
      </c>
      <c r="O20" s="122" t="s">
        <v>123</v>
      </c>
      <c r="P20" s="122" t="s">
        <v>227</v>
      </c>
      <c r="Q20" s="122" t="s">
        <v>100</v>
      </c>
      <c r="R20" s="122" t="s">
        <v>228</v>
      </c>
      <c r="S20" s="122" t="s">
        <v>102</v>
      </c>
      <c r="T20" s="124">
        <v>2150500</v>
      </c>
      <c r="U20" s="125" t="s">
        <v>229</v>
      </c>
      <c r="V20" s="124">
        <v>2150500</v>
      </c>
      <c r="W20" s="122" t="s">
        <v>229</v>
      </c>
      <c r="X20" s="122" t="s">
        <v>229</v>
      </c>
      <c r="Y20" s="122" t="s">
        <v>229</v>
      </c>
      <c r="Z20" s="122" t="s">
        <v>229</v>
      </c>
      <c r="AA20" s="122" t="s">
        <v>229</v>
      </c>
      <c r="AB20" s="123">
        <v>379500</v>
      </c>
      <c r="AC20" s="122" t="s">
        <v>104</v>
      </c>
      <c r="AD20" s="122" t="s">
        <v>229</v>
      </c>
      <c r="AE20" s="124">
        <v>2150500</v>
      </c>
      <c r="AF20" s="122" t="s">
        <v>229</v>
      </c>
      <c r="AG20" s="122" t="s">
        <v>229</v>
      </c>
      <c r="AH20" s="122" t="s">
        <v>253</v>
      </c>
      <c r="AI20" s="122" t="s">
        <v>254</v>
      </c>
      <c r="AJ20" s="122"/>
    </row>
    <row r="21" spans="1:36" ht="60" x14ac:dyDescent="0.25">
      <c r="A21" s="1"/>
      <c r="B21" s="120"/>
      <c r="C21" s="122"/>
      <c r="D21" s="122"/>
      <c r="E21" s="122"/>
      <c r="F21" s="122"/>
      <c r="G21" s="122"/>
      <c r="H21" s="122"/>
      <c r="I21" s="122"/>
      <c r="J21" s="49" t="s">
        <v>232</v>
      </c>
      <c r="K21" s="49" t="s">
        <v>233</v>
      </c>
      <c r="L21" s="49" t="s">
        <v>234</v>
      </c>
      <c r="M21" s="49">
        <v>4.7</v>
      </c>
      <c r="N21" s="122"/>
      <c r="O21" s="122"/>
      <c r="P21" s="122"/>
      <c r="Q21" s="122"/>
      <c r="R21" s="122"/>
      <c r="S21" s="122"/>
      <c r="T21" s="124"/>
      <c r="U21" s="125"/>
      <c r="V21" s="124"/>
      <c r="W21" s="122"/>
      <c r="X21" s="122"/>
      <c r="Y21" s="122"/>
      <c r="Z21" s="122"/>
      <c r="AA21" s="122"/>
      <c r="AB21" s="123"/>
      <c r="AC21" s="122"/>
      <c r="AD21" s="122"/>
      <c r="AE21" s="124"/>
      <c r="AF21" s="122"/>
      <c r="AG21" s="122"/>
      <c r="AH21" s="122"/>
      <c r="AI21" s="122"/>
      <c r="AJ21" s="122"/>
    </row>
    <row r="22" spans="1:36" ht="94.5" customHeight="1" x14ac:dyDescent="0.25">
      <c r="A22" s="1"/>
      <c r="B22" s="75" t="s">
        <v>401</v>
      </c>
      <c r="C22" s="49" t="s">
        <v>323</v>
      </c>
      <c r="D22" s="122"/>
      <c r="E22" s="122"/>
      <c r="F22" s="49" t="s">
        <v>323</v>
      </c>
      <c r="G22" s="122"/>
      <c r="H22" s="49" t="s">
        <v>93</v>
      </c>
      <c r="I22" s="49" t="s">
        <v>93</v>
      </c>
      <c r="J22" s="49" t="s">
        <v>324</v>
      </c>
      <c r="K22" s="49" t="s">
        <v>325</v>
      </c>
      <c r="L22" s="49" t="s">
        <v>181</v>
      </c>
      <c r="M22" s="50">
        <v>1</v>
      </c>
      <c r="N22" s="49" t="s">
        <v>97</v>
      </c>
      <c r="O22" s="49" t="s">
        <v>112</v>
      </c>
      <c r="P22" s="49" t="s">
        <v>227</v>
      </c>
      <c r="Q22" s="49" t="s">
        <v>100</v>
      </c>
      <c r="R22" s="49" t="s">
        <v>228</v>
      </c>
      <c r="S22" s="49" t="s">
        <v>102</v>
      </c>
      <c r="T22" s="95">
        <v>396162</v>
      </c>
      <c r="U22" s="50" t="s">
        <v>229</v>
      </c>
      <c r="V22" s="95">
        <v>396162</v>
      </c>
      <c r="W22" s="49" t="s">
        <v>229</v>
      </c>
      <c r="X22" s="49" t="s">
        <v>229</v>
      </c>
      <c r="Y22" s="49" t="s">
        <v>229</v>
      </c>
      <c r="Z22" s="49" t="s">
        <v>229</v>
      </c>
      <c r="AA22" s="49" t="s">
        <v>229</v>
      </c>
      <c r="AB22" s="95">
        <v>69911</v>
      </c>
      <c r="AC22" s="49" t="s">
        <v>104</v>
      </c>
      <c r="AD22" s="49" t="s">
        <v>229</v>
      </c>
      <c r="AE22" s="95">
        <v>396162</v>
      </c>
      <c r="AF22" s="49" t="s">
        <v>229</v>
      </c>
      <c r="AG22" s="49" t="s">
        <v>229</v>
      </c>
      <c r="AH22" s="49" t="s">
        <v>326</v>
      </c>
      <c r="AI22" s="49" t="s">
        <v>402</v>
      </c>
      <c r="AJ22" s="96">
        <v>45412</v>
      </c>
    </row>
    <row r="23" spans="1:36" ht="109.5" customHeight="1" x14ac:dyDescent="0.25">
      <c r="A23" s="1"/>
      <c r="B23" s="75" t="s">
        <v>327</v>
      </c>
      <c r="C23" s="49" t="s">
        <v>328</v>
      </c>
      <c r="D23" s="122"/>
      <c r="E23" s="122"/>
      <c r="F23" s="49" t="s">
        <v>328</v>
      </c>
      <c r="G23" s="122"/>
      <c r="H23" s="49" t="s">
        <v>93</v>
      </c>
      <c r="I23" s="49" t="s">
        <v>93</v>
      </c>
      <c r="J23" s="49" t="s">
        <v>324</v>
      </c>
      <c r="K23" s="49" t="s">
        <v>325</v>
      </c>
      <c r="L23" s="49" t="s">
        <v>181</v>
      </c>
      <c r="M23" s="50">
        <v>2</v>
      </c>
      <c r="N23" s="49" t="s">
        <v>97</v>
      </c>
      <c r="O23" s="49" t="s">
        <v>123</v>
      </c>
      <c r="P23" s="49" t="s">
        <v>227</v>
      </c>
      <c r="Q23" s="49" t="s">
        <v>100</v>
      </c>
      <c r="R23" s="49" t="s">
        <v>228</v>
      </c>
      <c r="S23" s="49" t="s">
        <v>102</v>
      </c>
      <c r="T23" s="95">
        <v>776942</v>
      </c>
      <c r="U23" s="50" t="s">
        <v>229</v>
      </c>
      <c r="V23" s="95">
        <v>776942</v>
      </c>
      <c r="W23" s="49" t="s">
        <v>229</v>
      </c>
      <c r="X23" s="49" t="s">
        <v>229</v>
      </c>
      <c r="Y23" s="49" t="s">
        <v>229</v>
      </c>
      <c r="Z23" s="49" t="s">
        <v>229</v>
      </c>
      <c r="AA23" s="49" t="s">
        <v>229</v>
      </c>
      <c r="AB23" s="51">
        <v>137108</v>
      </c>
      <c r="AC23" s="49" t="s">
        <v>104</v>
      </c>
      <c r="AD23" s="49" t="s">
        <v>229</v>
      </c>
      <c r="AE23" s="95">
        <v>776942</v>
      </c>
      <c r="AF23" s="49" t="s">
        <v>229</v>
      </c>
      <c r="AG23" s="49" t="s">
        <v>229</v>
      </c>
      <c r="AH23" s="49" t="s">
        <v>402</v>
      </c>
      <c r="AI23" s="49" t="s">
        <v>254</v>
      </c>
      <c r="AJ23" s="75"/>
    </row>
    <row r="24" spans="1:36" ht="87" customHeight="1" x14ac:dyDescent="0.25">
      <c r="A24" s="1"/>
      <c r="B24" s="120" t="s">
        <v>403</v>
      </c>
      <c r="C24" s="122" t="s">
        <v>404</v>
      </c>
      <c r="D24" s="122"/>
      <c r="E24" s="122"/>
      <c r="F24" s="122" t="s">
        <v>404</v>
      </c>
      <c r="G24" s="122"/>
      <c r="H24" s="126" t="s">
        <v>93</v>
      </c>
      <c r="I24" s="126" t="s">
        <v>93</v>
      </c>
      <c r="J24" s="49" t="s">
        <v>224</v>
      </c>
      <c r="K24" s="49" t="s">
        <v>225</v>
      </c>
      <c r="L24" s="49" t="s">
        <v>169</v>
      </c>
      <c r="M24" s="50">
        <v>1000</v>
      </c>
      <c r="N24" s="122" t="s">
        <v>97</v>
      </c>
      <c r="O24" s="122" t="s">
        <v>112</v>
      </c>
      <c r="P24" s="122" t="s">
        <v>227</v>
      </c>
      <c r="Q24" s="122" t="s">
        <v>100</v>
      </c>
      <c r="R24" s="122" t="s">
        <v>228</v>
      </c>
      <c r="S24" s="122" t="s">
        <v>102</v>
      </c>
      <c r="T24" s="123">
        <v>256223</v>
      </c>
      <c r="U24" s="125" t="s">
        <v>229</v>
      </c>
      <c r="V24" s="123">
        <v>256223</v>
      </c>
      <c r="W24" s="122" t="s">
        <v>229</v>
      </c>
      <c r="X24" s="122" t="s">
        <v>229</v>
      </c>
      <c r="Y24" s="122" t="s">
        <v>229</v>
      </c>
      <c r="Z24" s="122" t="s">
        <v>229</v>
      </c>
      <c r="AA24" s="122" t="s">
        <v>229</v>
      </c>
      <c r="AB24" s="124">
        <v>45216</v>
      </c>
      <c r="AC24" s="122" t="s">
        <v>104</v>
      </c>
      <c r="AD24" s="122" t="s">
        <v>229</v>
      </c>
      <c r="AE24" s="123">
        <v>256223</v>
      </c>
      <c r="AF24" s="122" t="s">
        <v>229</v>
      </c>
      <c r="AG24" s="122" t="s">
        <v>229</v>
      </c>
      <c r="AH24" s="122" t="s">
        <v>253</v>
      </c>
      <c r="AI24" s="122" t="s">
        <v>254</v>
      </c>
      <c r="AJ24" s="120"/>
    </row>
    <row r="25" spans="1:36" ht="66.75" customHeight="1" x14ac:dyDescent="0.25">
      <c r="A25" s="1"/>
      <c r="B25" s="120"/>
      <c r="C25" s="122"/>
      <c r="D25" s="122"/>
      <c r="E25" s="122"/>
      <c r="F25" s="122"/>
      <c r="G25" s="122"/>
      <c r="H25" s="127"/>
      <c r="I25" s="127"/>
      <c r="J25" s="49" t="s">
        <v>232</v>
      </c>
      <c r="K25" s="49" t="s">
        <v>233</v>
      </c>
      <c r="L25" s="49" t="s">
        <v>234</v>
      </c>
      <c r="M25" s="49">
        <v>6.5000000000000002E-2</v>
      </c>
      <c r="N25" s="122"/>
      <c r="O25" s="122"/>
      <c r="P25" s="122"/>
      <c r="Q25" s="122"/>
      <c r="R25" s="122"/>
      <c r="S25" s="122"/>
      <c r="T25" s="123"/>
      <c r="U25" s="125"/>
      <c r="V25" s="123"/>
      <c r="W25" s="122"/>
      <c r="X25" s="122"/>
      <c r="Y25" s="122"/>
      <c r="Z25" s="122"/>
      <c r="AA25" s="122"/>
      <c r="AB25" s="124"/>
      <c r="AC25" s="122"/>
      <c r="AD25" s="122"/>
      <c r="AE25" s="123"/>
      <c r="AF25" s="122"/>
      <c r="AG25" s="122"/>
      <c r="AH25" s="122"/>
      <c r="AI25" s="122"/>
      <c r="AJ25" s="120"/>
    </row>
    <row r="26" spans="1:36" ht="109.5" customHeight="1" x14ac:dyDescent="0.25">
      <c r="A26" s="1"/>
      <c r="B26" s="97"/>
      <c r="C26" s="98"/>
      <c r="D26" s="98"/>
      <c r="E26" s="98"/>
      <c r="F26" s="98"/>
      <c r="G26" s="98"/>
      <c r="H26" s="98"/>
      <c r="I26" s="98"/>
      <c r="J26" s="98"/>
      <c r="K26" s="98"/>
      <c r="L26" s="98"/>
      <c r="M26" s="99"/>
      <c r="N26" s="98"/>
      <c r="O26" s="98"/>
      <c r="P26" s="100"/>
      <c r="Q26" s="100"/>
      <c r="R26" s="100"/>
      <c r="S26" s="100"/>
      <c r="T26" s="101"/>
      <c r="U26" s="102"/>
      <c r="V26" s="101"/>
      <c r="W26" s="98"/>
      <c r="X26" s="98"/>
      <c r="Y26" s="98"/>
      <c r="Z26" s="98"/>
      <c r="AA26" s="100"/>
      <c r="AB26" s="103"/>
      <c r="AC26" s="100"/>
      <c r="AD26" s="100"/>
      <c r="AE26" s="101"/>
      <c r="AF26" s="100"/>
      <c r="AG26" s="100"/>
      <c r="AH26" s="100"/>
      <c r="AI26" s="100"/>
      <c r="AJ26" s="97"/>
    </row>
    <row r="27" spans="1:36" x14ac:dyDescent="0.25">
      <c r="A27" s="1"/>
      <c r="B27" s="8" t="s">
        <v>23</v>
      </c>
      <c r="C27" s="9"/>
      <c r="D27" s="9"/>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92"/>
    </row>
    <row r="28" spans="1:36" x14ac:dyDescent="0.25">
      <c r="A28" s="9"/>
      <c r="B28" s="14" t="s">
        <v>73</v>
      </c>
      <c r="C28" s="14"/>
      <c r="D28" s="14"/>
      <c r="E28" s="14"/>
      <c r="F28" s="14"/>
      <c r="G28" s="14"/>
      <c r="H28" s="14"/>
      <c r="I28" s="14"/>
      <c r="J28" s="9"/>
      <c r="K28" s="9"/>
      <c r="L28" s="9"/>
      <c r="M28" s="9"/>
      <c r="N28" s="9"/>
      <c r="O28" s="9"/>
      <c r="P28" s="9"/>
      <c r="Q28" s="9"/>
      <c r="R28" s="9"/>
      <c r="S28" s="9"/>
      <c r="T28" s="9"/>
      <c r="U28" s="9"/>
      <c r="V28" s="9"/>
      <c r="W28" s="9"/>
      <c r="X28" s="9"/>
      <c r="Y28" s="9"/>
      <c r="Z28" s="9"/>
      <c r="AA28" s="9"/>
      <c r="AB28" s="9"/>
      <c r="AC28" s="9"/>
      <c r="AD28" s="9"/>
      <c r="AE28" s="9"/>
      <c r="AF28" s="9"/>
      <c r="AG28" s="9"/>
      <c r="AH28" s="9"/>
      <c r="AI28" s="9"/>
      <c r="AJ28" s="104"/>
    </row>
    <row r="29" spans="1:36" x14ac:dyDescent="0.25">
      <c r="A29" s="14"/>
      <c r="B29" s="14" t="s">
        <v>74</v>
      </c>
      <c r="C29" s="14"/>
      <c r="D29" s="14"/>
      <c r="E29" s="14"/>
      <c r="F29" s="14"/>
      <c r="G29" s="14"/>
      <c r="H29" s="14"/>
      <c r="I29" s="14"/>
      <c r="J29" s="9"/>
      <c r="K29" s="9"/>
      <c r="L29" s="9"/>
      <c r="M29" s="9"/>
      <c r="N29" s="9"/>
      <c r="O29" s="9"/>
      <c r="P29" s="9"/>
      <c r="Q29" s="9"/>
      <c r="R29" s="9"/>
      <c r="S29" s="9"/>
      <c r="T29" s="9"/>
      <c r="U29" s="9"/>
      <c r="V29" s="9"/>
      <c r="W29" s="9"/>
      <c r="X29" s="9"/>
      <c r="Y29" s="9"/>
      <c r="Z29" s="9"/>
      <c r="AA29" s="9"/>
      <c r="AB29" s="9"/>
      <c r="AC29" s="9"/>
      <c r="AD29" s="9"/>
      <c r="AE29" s="9"/>
      <c r="AF29" s="9"/>
      <c r="AG29" s="9"/>
      <c r="AH29" s="9"/>
      <c r="AI29" s="9"/>
      <c r="AJ29" s="104"/>
    </row>
    <row r="30" spans="1:36"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92"/>
    </row>
    <row r="31" spans="1:36"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92"/>
    </row>
    <row r="32" spans="1:36"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92"/>
    </row>
    <row r="33" spans="1:36" x14ac:dyDescent="0.25">
      <c r="A33" s="1"/>
      <c r="B33" s="121" t="s">
        <v>24</v>
      </c>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row>
  </sheetData>
  <mergeCells count="282">
    <mergeCell ref="B1:AI1"/>
    <mergeCell ref="B3:B4"/>
    <mergeCell ref="C3:C4"/>
    <mergeCell ref="D3:D4"/>
    <mergeCell ref="E3:E4"/>
    <mergeCell ref="F3:F4"/>
    <mergeCell ref="G3:G4"/>
    <mergeCell ref="H3:H4"/>
    <mergeCell ref="I3:I4"/>
    <mergeCell ref="J3:M3"/>
    <mergeCell ref="AG3:AG4"/>
    <mergeCell ref="AH3:AH4"/>
    <mergeCell ref="AI3:AI4"/>
    <mergeCell ref="AJ3:AJ4"/>
    <mergeCell ref="B6:B7"/>
    <mergeCell ref="C6:C7"/>
    <mergeCell ref="D6:D25"/>
    <mergeCell ref="E6:E25"/>
    <mergeCell ref="F6:F7"/>
    <mergeCell ref="G6:G25"/>
    <mergeCell ref="T3:T4"/>
    <mergeCell ref="U3:U4"/>
    <mergeCell ref="V3:AA3"/>
    <mergeCell ref="AB3:AB4"/>
    <mergeCell ref="AC3:AC4"/>
    <mergeCell ref="AD3:AF3"/>
    <mergeCell ref="N3:N4"/>
    <mergeCell ref="O3:O4"/>
    <mergeCell ref="P3:P4"/>
    <mergeCell ref="Q3:Q4"/>
    <mergeCell ref="R3:R4"/>
    <mergeCell ref="S3:S4"/>
    <mergeCell ref="U6:U7"/>
    <mergeCell ref="V6:V7"/>
    <mergeCell ref="W6:W7"/>
    <mergeCell ref="H6:H7"/>
    <mergeCell ref="I6:I7"/>
    <mergeCell ref="N6:N7"/>
    <mergeCell ref="O6:O7"/>
    <mergeCell ref="P6:P7"/>
    <mergeCell ref="Q6:Q7"/>
    <mergeCell ref="B8:B9"/>
    <mergeCell ref="C8:C9"/>
    <mergeCell ref="F8:F9"/>
    <mergeCell ref="H8:H9"/>
    <mergeCell ref="I8:I9"/>
    <mergeCell ref="N8:N9"/>
    <mergeCell ref="O8:O9"/>
    <mergeCell ref="P8:P9"/>
    <mergeCell ref="Q8:Q9"/>
    <mergeCell ref="AB8:AB9"/>
    <mergeCell ref="AC8:AC9"/>
    <mergeCell ref="R8:R9"/>
    <mergeCell ref="S8:S9"/>
    <mergeCell ref="T8:T9"/>
    <mergeCell ref="U8:U9"/>
    <mergeCell ref="V8:V9"/>
    <mergeCell ref="W8:W9"/>
    <mergeCell ref="AJ6:AJ7"/>
    <mergeCell ref="AD6:AD7"/>
    <mergeCell ref="AE6:AE7"/>
    <mergeCell ref="AF6:AF7"/>
    <mergeCell ref="AG6:AG7"/>
    <mergeCell ref="AH6:AH7"/>
    <mergeCell ref="AI6:AI7"/>
    <mergeCell ref="X6:X7"/>
    <mergeCell ref="Y6:Y7"/>
    <mergeCell ref="Z6:Z7"/>
    <mergeCell ref="AA6:AA7"/>
    <mergeCell ref="AB6:AB7"/>
    <mergeCell ref="AC6:AC7"/>
    <mergeCell ref="R6:R7"/>
    <mergeCell ref="S6:S7"/>
    <mergeCell ref="T6:T7"/>
    <mergeCell ref="T10:T11"/>
    <mergeCell ref="U10:U11"/>
    <mergeCell ref="V10:V11"/>
    <mergeCell ref="W10:W11"/>
    <mergeCell ref="AJ8:AJ9"/>
    <mergeCell ref="B10:B11"/>
    <mergeCell ref="C10:C11"/>
    <mergeCell ref="F10:F11"/>
    <mergeCell ref="H10:H11"/>
    <mergeCell ref="I10:I11"/>
    <mergeCell ref="N10:N11"/>
    <mergeCell ref="O10:O11"/>
    <mergeCell ref="P10:P11"/>
    <mergeCell ref="Q10:Q11"/>
    <mergeCell ref="AD8:AD9"/>
    <mergeCell ref="AE8:AE9"/>
    <mergeCell ref="AF8:AF9"/>
    <mergeCell ref="AG8:AG9"/>
    <mergeCell ref="AH8:AH9"/>
    <mergeCell ref="AI8:AI9"/>
    <mergeCell ref="X8:X9"/>
    <mergeCell ref="Y8:Y9"/>
    <mergeCell ref="Z8:Z9"/>
    <mergeCell ref="AA8:AA9"/>
    <mergeCell ref="AJ10:AJ11"/>
    <mergeCell ref="B12:B13"/>
    <mergeCell ref="C12:C13"/>
    <mergeCell ref="F12:F13"/>
    <mergeCell ref="H12:H13"/>
    <mergeCell ref="I12:I13"/>
    <mergeCell ref="N12:N13"/>
    <mergeCell ref="O12:O13"/>
    <mergeCell ref="P12:P13"/>
    <mergeCell ref="Q12:Q13"/>
    <mergeCell ref="AD10:AD11"/>
    <mergeCell ref="AE10:AE11"/>
    <mergeCell ref="AF10:AF11"/>
    <mergeCell ref="AG10:AG11"/>
    <mergeCell ref="AH10:AH11"/>
    <mergeCell ref="AI10:AI11"/>
    <mergeCell ref="X10:X11"/>
    <mergeCell ref="Y10:Y11"/>
    <mergeCell ref="Z10:Z11"/>
    <mergeCell ref="AA10:AA11"/>
    <mergeCell ref="AB10:AB11"/>
    <mergeCell ref="AC10:AC11"/>
    <mergeCell ref="R10:R11"/>
    <mergeCell ref="S10:S11"/>
    <mergeCell ref="Y12:Y13"/>
    <mergeCell ref="Z12:Z13"/>
    <mergeCell ref="AA12:AA13"/>
    <mergeCell ref="AB12:AB13"/>
    <mergeCell ref="AC12:AC13"/>
    <mergeCell ref="R12:R13"/>
    <mergeCell ref="S12:S13"/>
    <mergeCell ref="T12:T13"/>
    <mergeCell ref="U12:U13"/>
    <mergeCell ref="V12:V13"/>
    <mergeCell ref="W12:W13"/>
    <mergeCell ref="AC14:AC15"/>
    <mergeCell ref="R14:R15"/>
    <mergeCell ref="S14:S15"/>
    <mergeCell ref="T14:T15"/>
    <mergeCell ref="U14:U15"/>
    <mergeCell ref="V14:V15"/>
    <mergeCell ref="W14:W15"/>
    <mergeCell ref="AJ12:AJ13"/>
    <mergeCell ref="B14:B15"/>
    <mergeCell ref="C14:C15"/>
    <mergeCell ref="F14:F15"/>
    <mergeCell ref="H14:H15"/>
    <mergeCell ref="I14:I15"/>
    <mergeCell ref="N14:N15"/>
    <mergeCell ref="O14:O15"/>
    <mergeCell ref="P14:P15"/>
    <mergeCell ref="Q14:Q15"/>
    <mergeCell ref="AD12:AD13"/>
    <mergeCell ref="AE12:AE13"/>
    <mergeCell ref="AF12:AF13"/>
    <mergeCell ref="AG12:AG13"/>
    <mergeCell ref="AH12:AH13"/>
    <mergeCell ref="AI12:AI13"/>
    <mergeCell ref="X12:X13"/>
    <mergeCell ref="U16:U17"/>
    <mergeCell ref="V16:V17"/>
    <mergeCell ref="W16:W17"/>
    <mergeCell ref="AJ14:AJ15"/>
    <mergeCell ref="B16:B17"/>
    <mergeCell ref="C16:C17"/>
    <mergeCell ref="F16:F17"/>
    <mergeCell ref="H16:H17"/>
    <mergeCell ref="I16:I17"/>
    <mergeCell ref="N16:N17"/>
    <mergeCell ref="O16:O17"/>
    <mergeCell ref="P16:P17"/>
    <mergeCell ref="Q16:Q17"/>
    <mergeCell ref="AD14:AD15"/>
    <mergeCell ref="AE14:AE15"/>
    <mergeCell ref="AF14:AF15"/>
    <mergeCell ref="AG14:AG15"/>
    <mergeCell ref="AH14:AH15"/>
    <mergeCell ref="AI14:AI15"/>
    <mergeCell ref="X14:X15"/>
    <mergeCell ref="Y14:Y15"/>
    <mergeCell ref="Z14:Z15"/>
    <mergeCell ref="AA14:AA15"/>
    <mergeCell ref="AB14:AB15"/>
    <mergeCell ref="B18:B19"/>
    <mergeCell ref="C18:C19"/>
    <mergeCell ref="F18:F19"/>
    <mergeCell ref="H18:H19"/>
    <mergeCell ref="I18:I19"/>
    <mergeCell ref="N18:N19"/>
    <mergeCell ref="O18:O19"/>
    <mergeCell ref="P18:P19"/>
    <mergeCell ref="Q18:Q19"/>
    <mergeCell ref="AB18:AB19"/>
    <mergeCell ref="AC18:AC19"/>
    <mergeCell ref="R18:R19"/>
    <mergeCell ref="S18:S19"/>
    <mergeCell ref="T18:T19"/>
    <mergeCell ref="U18:U19"/>
    <mergeCell ref="V18:V19"/>
    <mergeCell ref="W18:W19"/>
    <mergeCell ref="AJ16:AJ17"/>
    <mergeCell ref="AD16:AD17"/>
    <mergeCell ref="AE16:AE17"/>
    <mergeCell ref="AF16:AF17"/>
    <mergeCell ref="AG16:AG17"/>
    <mergeCell ref="AH16:AH17"/>
    <mergeCell ref="AI16:AI17"/>
    <mergeCell ref="X16:X17"/>
    <mergeCell ref="Y16:Y17"/>
    <mergeCell ref="Z16:Z17"/>
    <mergeCell ref="AA16:AA17"/>
    <mergeCell ref="AB16:AB17"/>
    <mergeCell ref="AC16:AC17"/>
    <mergeCell ref="R16:R17"/>
    <mergeCell ref="S16:S17"/>
    <mergeCell ref="T16:T17"/>
    <mergeCell ref="T20:T21"/>
    <mergeCell ref="U20:U21"/>
    <mergeCell ref="V20:V21"/>
    <mergeCell ref="W20:W21"/>
    <mergeCell ref="AJ18:AJ19"/>
    <mergeCell ref="B20:B21"/>
    <mergeCell ref="C20:C21"/>
    <mergeCell ref="F20:F21"/>
    <mergeCell ref="H20:H21"/>
    <mergeCell ref="I20:I21"/>
    <mergeCell ref="N20:N21"/>
    <mergeCell ref="O20:O21"/>
    <mergeCell ref="P20:P21"/>
    <mergeCell ref="Q20:Q21"/>
    <mergeCell ref="AD18:AD19"/>
    <mergeCell ref="AE18:AE19"/>
    <mergeCell ref="AF18:AF19"/>
    <mergeCell ref="AG18:AG19"/>
    <mergeCell ref="AH18:AH19"/>
    <mergeCell ref="AI18:AI19"/>
    <mergeCell ref="X18:X19"/>
    <mergeCell ref="Y18:Y19"/>
    <mergeCell ref="Z18:Z19"/>
    <mergeCell ref="AA18:AA19"/>
    <mergeCell ref="AJ20:AJ21"/>
    <mergeCell ref="B24:B25"/>
    <mergeCell ref="C24:C25"/>
    <mergeCell ref="F24:F25"/>
    <mergeCell ref="H24:H25"/>
    <mergeCell ref="I24:I25"/>
    <mergeCell ref="N24:N25"/>
    <mergeCell ref="O24:O25"/>
    <mergeCell ref="P24:P25"/>
    <mergeCell ref="Q24:Q25"/>
    <mergeCell ref="AD20:AD21"/>
    <mergeCell ref="AE20:AE21"/>
    <mergeCell ref="AF20:AF21"/>
    <mergeCell ref="AG20:AG21"/>
    <mergeCell ref="AH20:AH21"/>
    <mergeCell ref="AI20:AI21"/>
    <mergeCell ref="X20:X21"/>
    <mergeCell ref="Y20:Y21"/>
    <mergeCell ref="Z20:Z21"/>
    <mergeCell ref="AA20:AA21"/>
    <mergeCell ref="AB20:AB21"/>
    <mergeCell ref="AC20:AC21"/>
    <mergeCell ref="R20:R21"/>
    <mergeCell ref="S20:S21"/>
    <mergeCell ref="AJ24:AJ25"/>
    <mergeCell ref="B33:AJ33"/>
    <mergeCell ref="AD24:AD25"/>
    <mergeCell ref="AE24:AE25"/>
    <mergeCell ref="AF24:AF25"/>
    <mergeCell ref="AG24:AG25"/>
    <mergeCell ref="AH24:AH25"/>
    <mergeCell ref="AI24:AI25"/>
    <mergeCell ref="X24:X25"/>
    <mergeCell ref="Y24:Y25"/>
    <mergeCell ref="Z24:Z25"/>
    <mergeCell ref="AA24:AA25"/>
    <mergeCell ref="AB24:AB25"/>
    <mergeCell ref="AC24:AC25"/>
    <mergeCell ref="R24:R25"/>
    <mergeCell ref="S24:S25"/>
    <mergeCell ref="T24:T25"/>
    <mergeCell ref="U24:U25"/>
    <mergeCell ref="V24:V25"/>
    <mergeCell ref="W24:W25"/>
  </mergeCells>
  <dataValidations count="1">
    <dataValidation type="list" allowBlank="1" showInputMessage="1" showErrorMessage="1" sqref="P23:S26" xr:uid="{D9350FBD-9030-4F9D-AD01-48BE29D44E25}">
      <formula1>#REF!</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6349D-FD3E-4CA6-976E-A823EFF0AE89}">
  <dimension ref="A1:AJ25"/>
  <sheetViews>
    <sheetView topLeftCell="O20" zoomScale="60" zoomScaleNormal="60" workbookViewId="0">
      <selection activeCell="AI24" sqref="AI24:AI25"/>
    </sheetView>
  </sheetViews>
  <sheetFormatPr defaultRowHeight="15" x14ac:dyDescent="0.25"/>
  <cols>
    <col min="1" max="1" width="5" customWidth="1"/>
    <col min="2" max="2" width="21" customWidth="1"/>
    <col min="3" max="3" width="17.7109375" customWidth="1"/>
    <col min="4" max="5" width="13.7109375" customWidth="1"/>
    <col min="6" max="6" width="18.28515625" customWidth="1"/>
    <col min="7" max="7" width="50.28515625" customWidth="1"/>
    <col min="8" max="8" width="14.7109375" customWidth="1"/>
    <col min="9" max="9" width="13.7109375" customWidth="1"/>
    <col min="10" max="10" width="12.7109375" customWidth="1"/>
    <col min="11" max="14" width="10.5703125" customWidth="1"/>
    <col min="15" max="16" width="15.7109375" customWidth="1"/>
    <col min="17" max="17" width="18.5703125" customWidth="1"/>
    <col min="18" max="18" width="15.7109375" customWidth="1"/>
    <col min="19" max="21" width="14" customWidth="1"/>
    <col min="22" max="22" width="10" customWidth="1"/>
    <col min="23" max="23" width="11.28515625" customWidth="1"/>
    <col min="24" max="24" width="10" customWidth="1"/>
    <col min="25" max="25" width="11.7109375" customWidth="1"/>
    <col min="26" max="27" width="12.28515625" customWidth="1"/>
    <col min="28" max="29" width="11.28515625" customWidth="1"/>
    <col min="30" max="30" width="12.28515625" customWidth="1"/>
    <col min="31" max="33" width="11.28515625" customWidth="1"/>
    <col min="34" max="34" width="24.28515625" customWidth="1"/>
    <col min="35" max="35" width="19.42578125" customWidth="1"/>
    <col min="36" max="36" width="10.42578125" customWidth="1"/>
  </cols>
  <sheetData>
    <row r="1" spans="1:36" x14ac:dyDescent="0.25">
      <c r="A1" s="1"/>
      <c r="B1" s="142" t="s">
        <v>40</v>
      </c>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
    </row>
    <row r="2" spans="1:36"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65" customHeight="1" x14ac:dyDescent="0.25">
      <c r="A3" s="1"/>
      <c r="B3" s="134" t="s">
        <v>0</v>
      </c>
      <c r="C3" s="134" t="s">
        <v>1</v>
      </c>
      <c r="D3" s="134" t="s">
        <v>28</v>
      </c>
      <c r="E3" s="134" t="s">
        <v>29</v>
      </c>
      <c r="F3" s="134" t="s">
        <v>30</v>
      </c>
      <c r="G3" s="134" t="s">
        <v>3</v>
      </c>
      <c r="H3" s="134" t="s">
        <v>4</v>
      </c>
      <c r="I3" s="134" t="s">
        <v>5</v>
      </c>
      <c r="J3" s="135" t="s">
        <v>6</v>
      </c>
      <c r="K3" s="135"/>
      <c r="L3" s="135"/>
      <c r="M3" s="135"/>
      <c r="N3" s="132" t="s">
        <v>47</v>
      </c>
      <c r="O3" s="134" t="s">
        <v>31</v>
      </c>
      <c r="P3" s="141" t="s">
        <v>42</v>
      </c>
      <c r="Q3" s="141" t="s">
        <v>32</v>
      </c>
      <c r="R3" s="141" t="s">
        <v>37</v>
      </c>
      <c r="S3" s="141" t="s">
        <v>33</v>
      </c>
      <c r="T3" s="134" t="s">
        <v>55</v>
      </c>
      <c r="U3" s="134" t="s">
        <v>57</v>
      </c>
      <c r="V3" s="135" t="s">
        <v>59</v>
      </c>
      <c r="W3" s="135"/>
      <c r="X3" s="135"/>
      <c r="Y3" s="135"/>
      <c r="Z3" s="135"/>
      <c r="AA3" s="135"/>
      <c r="AB3" s="134" t="s">
        <v>69</v>
      </c>
      <c r="AC3" s="136" t="s">
        <v>75</v>
      </c>
      <c r="AD3" s="138" t="s">
        <v>77</v>
      </c>
      <c r="AE3" s="139"/>
      <c r="AF3" s="140"/>
      <c r="AG3" s="132" t="s">
        <v>27</v>
      </c>
      <c r="AH3" s="132" t="s">
        <v>36</v>
      </c>
      <c r="AI3" s="134" t="s">
        <v>34</v>
      </c>
      <c r="AJ3" s="132" t="s">
        <v>35</v>
      </c>
    </row>
    <row r="4" spans="1:36" ht="169.15" customHeight="1" x14ac:dyDescent="0.25">
      <c r="A4" s="1"/>
      <c r="B4" s="134"/>
      <c r="C4" s="134"/>
      <c r="D4" s="134"/>
      <c r="E4" s="134"/>
      <c r="F4" s="134"/>
      <c r="G4" s="134"/>
      <c r="H4" s="134"/>
      <c r="I4" s="134"/>
      <c r="J4" s="3" t="s">
        <v>7</v>
      </c>
      <c r="K4" s="3" t="s">
        <v>8</v>
      </c>
      <c r="L4" s="3" t="s">
        <v>9</v>
      </c>
      <c r="M4" s="11" t="s">
        <v>10</v>
      </c>
      <c r="N4" s="133"/>
      <c r="O4" s="134"/>
      <c r="P4" s="141"/>
      <c r="Q4" s="141"/>
      <c r="R4" s="141"/>
      <c r="S4" s="141"/>
      <c r="T4" s="134"/>
      <c r="U4" s="134"/>
      <c r="V4" s="3" t="s">
        <v>61</v>
      </c>
      <c r="W4" s="3" t="s">
        <v>62</v>
      </c>
      <c r="X4" s="3" t="s">
        <v>15</v>
      </c>
      <c r="Y4" s="3" t="s">
        <v>63</v>
      </c>
      <c r="Z4" s="3" t="s">
        <v>60</v>
      </c>
      <c r="AA4" s="3" t="s">
        <v>25</v>
      </c>
      <c r="AB4" s="134"/>
      <c r="AC4" s="137"/>
      <c r="AD4" s="3" t="s">
        <v>16</v>
      </c>
      <c r="AE4" s="3" t="s">
        <v>17</v>
      </c>
      <c r="AF4" s="3" t="s">
        <v>26</v>
      </c>
      <c r="AG4" s="133"/>
      <c r="AH4" s="133"/>
      <c r="AI4" s="134"/>
      <c r="AJ4" s="133"/>
    </row>
    <row r="5" spans="1:36" x14ac:dyDescent="0.2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126" x14ac:dyDescent="0.25">
      <c r="A6" s="1"/>
      <c r="B6" s="187" t="s">
        <v>282</v>
      </c>
      <c r="C6" s="187" t="s">
        <v>283</v>
      </c>
      <c r="D6" s="187" t="s">
        <v>384</v>
      </c>
      <c r="E6" s="187" t="s">
        <v>284</v>
      </c>
      <c r="F6" s="187" t="s">
        <v>285</v>
      </c>
      <c r="G6" s="187" t="s">
        <v>286</v>
      </c>
      <c r="H6" s="187" t="s">
        <v>93</v>
      </c>
      <c r="I6" s="193" t="s">
        <v>287</v>
      </c>
      <c r="J6" s="86" t="s">
        <v>288</v>
      </c>
      <c r="K6" s="86" t="s">
        <v>289</v>
      </c>
      <c r="L6" s="86" t="s">
        <v>143</v>
      </c>
      <c r="M6" s="86">
        <v>313</v>
      </c>
      <c r="N6" s="204" t="s">
        <v>290</v>
      </c>
      <c r="O6" s="196" t="s">
        <v>291</v>
      </c>
      <c r="P6" s="181" t="s">
        <v>292</v>
      </c>
      <c r="Q6" s="181" t="s">
        <v>100</v>
      </c>
      <c r="R6" s="181" t="s">
        <v>101</v>
      </c>
      <c r="S6" s="181" t="s">
        <v>102</v>
      </c>
      <c r="T6" s="187">
        <v>790000</v>
      </c>
      <c r="U6" s="187">
        <v>790000</v>
      </c>
      <c r="V6" s="187">
        <v>790000</v>
      </c>
      <c r="W6" s="187" t="s">
        <v>229</v>
      </c>
      <c r="X6" s="187" t="s">
        <v>229</v>
      </c>
      <c r="Y6" s="187" t="s">
        <v>229</v>
      </c>
      <c r="Z6" s="187" t="s">
        <v>229</v>
      </c>
      <c r="AA6" s="181" t="s">
        <v>229</v>
      </c>
      <c r="AB6" s="187">
        <v>790000</v>
      </c>
      <c r="AC6" s="181" t="s">
        <v>293</v>
      </c>
      <c r="AD6" s="181" t="s">
        <v>229</v>
      </c>
      <c r="AE6" s="181" t="s">
        <v>229</v>
      </c>
      <c r="AF6" s="181">
        <v>790000</v>
      </c>
      <c r="AG6" s="181" t="s">
        <v>229</v>
      </c>
      <c r="AH6" s="205" t="s">
        <v>321</v>
      </c>
      <c r="AI6" s="205" t="s">
        <v>365</v>
      </c>
      <c r="AJ6" s="190"/>
    </row>
    <row r="7" spans="1:36" ht="94.5" x14ac:dyDescent="0.25">
      <c r="A7" s="1"/>
      <c r="B7" s="188"/>
      <c r="C7" s="188"/>
      <c r="D7" s="188"/>
      <c r="E7" s="188"/>
      <c r="F7" s="188"/>
      <c r="G7" s="188"/>
      <c r="H7" s="188"/>
      <c r="I7" s="194"/>
      <c r="J7" s="86" t="s">
        <v>295</v>
      </c>
      <c r="K7" s="86" t="s">
        <v>296</v>
      </c>
      <c r="L7" s="86" t="s">
        <v>297</v>
      </c>
      <c r="M7" s="86">
        <v>1134</v>
      </c>
      <c r="N7" s="204"/>
      <c r="O7" s="197"/>
      <c r="P7" s="182"/>
      <c r="Q7" s="182"/>
      <c r="R7" s="182"/>
      <c r="S7" s="182"/>
      <c r="T7" s="188"/>
      <c r="U7" s="188"/>
      <c r="V7" s="188"/>
      <c r="W7" s="188"/>
      <c r="X7" s="188"/>
      <c r="Y7" s="188"/>
      <c r="Z7" s="188"/>
      <c r="AA7" s="182"/>
      <c r="AB7" s="188"/>
      <c r="AC7" s="182"/>
      <c r="AD7" s="182"/>
      <c r="AE7" s="182"/>
      <c r="AF7" s="182"/>
      <c r="AG7" s="182"/>
      <c r="AH7" s="206"/>
      <c r="AI7" s="206"/>
      <c r="AJ7" s="191"/>
    </row>
    <row r="8" spans="1:36" ht="141.75" x14ac:dyDescent="0.25">
      <c r="A8" s="1"/>
      <c r="B8" s="188"/>
      <c r="C8" s="188"/>
      <c r="D8" s="188"/>
      <c r="E8" s="188"/>
      <c r="F8" s="188"/>
      <c r="G8" s="188"/>
      <c r="H8" s="188"/>
      <c r="I8" s="194"/>
      <c r="J8" s="86" t="s">
        <v>385</v>
      </c>
      <c r="K8" s="86" t="s">
        <v>298</v>
      </c>
      <c r="L8" s="86" t="s">
        <v>143</v>
      </c>
      <c r="M8" s="86">
        <v>878</v>
      </c>
      <c r="N8" s="204"/>
      <c r="O8" s="197"/>
      <c r="P8" s="182"/>
      <c r="Q8" s="182"/>
      <c r="R8" s="182"/>
      <c r="S8" s="182"/>
      <c r="T8" s="188"/>
      <c r="U8" s="188"/>
      <c r="V8" s="188"/>
      <c r="W8" s="188"/>
      <c r="X8" s="188"/>
      <c r="Y8" s="188"/>
      <c r="Z8" s="188"/>
      <c r="AA8" s="182"/>
      <c r="AB8" s="188"/>
      <c r="AC8" s="182"/>
      <c r="AD8" s="182"/>
      <c r="AE8" s="182"/>
      <c r="AF8" s="182"/>
      <c r="AG8" s="182"/>
      <c r="AH8" s="206"/>
      <c r="AI8" s="206"/>
      <c r="AJ8" s="191"/>
    </row>
    <row r="9" spans="1:36" ht="79.5" thickBot="1" x14ac:dyDescent="0.3">
      <c r="A9" s="1"/>
      <c r="B9" s="189"/>
      <c r="C9" s="189"/>
      <c r="D9" s="188"/>
      <c r="E9" s="188"/>
      <c r="F9" s="189"/>
      <c r="G9" s="188"/>
      <c r="H9" s="189"/>
      <c r="I9" s="195"/>
      <c r="J9" s="86" t="s">
        <v>299</v>
      </c>
      <c r="K9" s="86" t="s">
        <v>300</v>
      </c>
      <c r="L9" s="86" t="s">
        <v>301</v>
      </c>
      <c r="M9" s="86">
        <v>1950</v>
      </c>
      <c r="N9" s="204"/>
      <c r="O9" s="198"/>
      <c r="P9" s="182"/>
      <c r="Q9" s="182"/>
      <c r="R9" s="182"/>
      <c r="S9" s="182"/>
      <c r="T9" s="189"/>
      <c r="U9" s="189"/>
      <c r="V9" s="189"/>
      <c r="W9" s="189"/>
      <c r="X9" s="189"/>
      <c r="Y9" s="189"/>
      <c r="Z9" s="189"/>
      <c r="AA9" s="183"/>
      <c r="AB9" s="189"/>
      <c r="AC9" s="183"/>
      <c r="AD9" s="183"/>
      <c r="AE9" s="183"/>
      <c r="AF9" s="183"/>
      <c r="AG9" s="183"/>
      <c r="AH9" s="207"/>
      <c r="AI9" s="207"/>
      <c r="AJ9" s="192"/>
    </row>
    <row r="10" spans="1:36" ht="126" x14ac:dyDescent="0.25">
      <c r="A10" s="1"/>
      <c r="B10" s="187" t="s">
        <v>302</v>
      </c>
      <c r="C10" s="187" t="s">
        <v>303</v>
      </c>
      <c r="D10" s="188"/>
      <c r="E10" s="188"/>
      <c r="F10" s="187" t="s">
        <v>304</v>
      </c>
      <c r="G10" s="188"/>
      <c r="H10" s="187" t="s">
        <v>93</v>
      </c>
      <c r="I10" s="193" t="s">
        <v>287</v>
      </c>
      <c r="J10" s="86" t="s">
        <v>305</v>
      </c>
      <c r="K10" s="86" t="s">
        <v>298</v>
      </c>
      <c r="L10" s="86" t="s">
        <v>143</v>
      </c>
      <c r="M10" s="87" t="s">
        <v>386</v>
      </c>
      <c r="N10" s="204"/>
      <c r="O10" s="196" t="s">
        <v>306</v>
      </c>
      <c r="P10" s="182"/>
      <c r="Q10" s="182"/>
      <c r="R10" s="182"/>
      <c r="S10" s="182"/>
      <c r="T10" s="187" t="s">
        <v>387</v>
      </c>
      <c r="U10" s="187" t="s">
        <v>387</v>
      </c>
      <c r="V10" s="187" t="s">
        <v>387</v>
      </c>
      <c r="W10" s="187" t="s">
        <v>229</v>
      </c>
      <c r="X10" s="187" t="s">
        <v>229</v>
      </c>
      <c r="Y10" s="187" t="s">
        <v>229</v>
      </c>
      <c r="Z10" s="187" t="s">
        <v>229</v>
      </c>
      <c r="AA10" s="181" t="s">
        <v>229</v>
      </c>
      <c r="AB10" s="202">
        <v>4518201</v>
      </c>
      <c r="AC10" s="181" t="s">
        <v>293</v>
      </c>
      <c r="AD10" s="181" t="s">
        <v>229</v>
      </c>
      <c r="AE10" s="181" t="s">
        <v>229</v>
      </c>
      <c r="AF10" s="181" t="s">
        <v>388</v>
      </c>
      <c r="AG10" s="181" t="s">
        <v>229</v>
      </c>
      <c r="AH10" s="184" t="s">
        <v>366</v>
      </c>
      <c r="AI10" s="184" t="s">
        <v>321</v>
      </c>
      <c r="AJ10" s="176">
        <v>45371</v>
      </c>
    </row>
    <row r="11" spans="1:36" ht="126" x14ac:dyDescent="0.25">
      <c r="A11" s="1"/>
      <c r="B11" s="188"/>
      <c r="C11" s="188"/>
      <c r="D11" s="188"/>
      <c r="E11" s="188"/>
      <c r="F11" s="188"/>
      <c r="G11" s="188"/>
      <c r="H11" s="188"/>
      <c r="I11" s="194"/>
      <c r="J11" s="86" t="s">
        <v>307</v>
      </c>
      <c r="K11" s="86" t="s">
        <v>308</v>
      </c>
      <c r="L11" s="86" t="s">
        <v>309</v>
      </c>
      <c r="M11" s="86">
        <v>7.617</v>
      </c>
      <c r="N11" s="204"/>
      <c r="O11" s="197"/>
      <c r="P11" s="182"/>
      <c r="Q11" s="182"/>
      <c r="R11" s="182"/>
      <c r="S11" s="182"/>
      <c r="T11" s="188"/>
      <c r="U11" s="188"/>
      <c r="V11" s="188"/>
      <c r="W11" s="188"/>
      <c r="X11" s="188"/>
      <c r="Y11" s="188"/>
      <c r="Z11" s="188"/>
      <c r="AA11" s="182"/>
      <c r="AB11" s="203"/>
      <c r="AC11" s="182"/>
      <c r="AD11" s="182"/>
      <c r="AE11" s="182"/>
      <c r="AF11" s="182"/>
      <c r="AG11" s="182"/>
      <c r="AH11" s="185"/>
      <c r="AI11" s="185"/>
      <c r="AJ11" s="177"/>
    </row>
    <row r="12" spans="1:36" ht="78.75" x14ac:dyDescent="0.25">
      <c r="A12" s="1"/>
      <c r="B12" s="188"/>
      <c r="C12" s="188"/>
      <c r="D12" s="188"/>
      <c r="E12" s="188"/>
      <c r="F12" s="188"/>
      <c r="G12" s="188"/>
      <c r="H12" s="188"/>
      <c r="I12" s="194"/>
      <c r="J12" s="86" t="s">
        <v>299</v>
      </c>
      <c r="K12" s="86" t="s">
        <v>300</v>
      </c>
      <c r="L12" s="86" t="s">
        <v>301</v>
      </c>
      <c r="M12" s="86">
        <v>82</v>
      </c>
      <c r="N12" s="204"/>
      <c r="O12" s="197"/>
      <c r="P12" s="182"/>
      <c r="Q12" s="182"/>
      <c r="R12" s="182"/>
      <c r="S12" s="182"/>
      <c r="T12" s="188"/>
      <c r="U12" s="188"/>
      <c r="V12" s="188"/>
      <c r="W12" s="188"/>
      <c r="X12" s="188"/>
      <c r="Y12" s="188"/>
      <c r="Z12" s="188"/>
      <c r="AA12" s="182"/>
      <c r="AB12" s="203"/>
      <c r="AC12" s="182"/>
      <c r="AD12" s="182"/>
      <c r="AE12" s="182"/>
      <c r="AF12" s="182"/>
      <c r="AG12" s="182"/>
      <c r="AH12" s="185"/>
      <c r="AI12" s="185"/>
      <c r="AJ12" s="177"/>
    </row>
    <row r="13" spans="1:36" ht="126" x14ac:dyDescent="0.25">
      <c r="A13" s="1"/>
      <c r="B13" s="187" t="s">
        <v>310</v>
      </c>
      <c r="C13" s="187" t="s">
        <v>311</v>
      </c>
      <c r="D13" s="188"/>
      <c r="E13" s="188"/>
      <c r="F13" s="187" t="s">
        <v>311</v>
      </c>
      <c r="G13" s="188"/>
      <c r="H13" s="187" t="s">
        <v>93</v>
      </c>
      <c r="I13" s="193" t="s">
        <v>287</v>
      </c>
      <c r="J13" s="86" t="s">
        <v>288</v>
      </c>
      <c r="K13" s="86" t="s">
        <v>289</v>
      </c>
      <c r="L13" s="86" t="s">
        <v>143</v>
      </c>
      <c r="M13" s="86">
        <v>3230</v>
      </c>
      <c r="N13" s="204"/>
      <c r="O13" s="196" t="s">
        <v>312</v>
      </c>
      <c r="P13" s="182"/>
      <c r="Q13" s="182"/>
      <c r="R13" s="182"/>
      <c r="S13" s="182"/>
      <c r="T13" s="187">
        <v>1142368</v>
      </c>
      <c r="U13" s="187">
        <v>1142368</v>
      </c>
      <c r="V13" s="187">
        <v>1142368</v>
      </c>
      <c r="W13" s="187" t="s">
        <v>229</v>
      </c>
      <c r="X13" s="187" t="s">
        <v>229</v>
      </c>
      <c r="Y13" s="187" t="s">
        <v>229</v>
      </c>
      <c r="Z13" s="187" t="s">
        <v>229</v>
      </c>
      <c r="AA13" s="181" t="s">
        <v>229</v>
      </c>
      <c r="AB13" s="187">
        <v>1160429</v>
      </c>
      <c r="AC13" s="181" t="s">
        <v>293</v>
      </c>
      <c r="AD13" s="181" t="s">
        <v>229</v>
      </c>
      <c r="AE13" s="181" t="s">
        <v>229</v>
      </c>
      <c r="AF13" s="181">
        <v>1142368</v>
      </c>
      <c r="AG13" s="181" t="s">
        <v>229</v>
      </c>
      <c r="AH13" s="199" t="s">
        <v>321</v>
      </c>
      <c r="AI13" s="199" t="s">
        <v>365</v>
      </c>
      <c r="AJ13" s="190"/>
    </row>
    <row r="14" spans="1:36" ht="94.5" x14ac:dyDescent="0.25">
      <c r="A14" s="1"/>
      <c r="B14" s="188"/>
      <c r="C14" s="188"/>
      <c r="D14" s="188"/>
      <c r="E14" s="188"/>
      <c r="F14" s="188"/>
      <c r="G14" s="188"/>
      <c r="H14" s="188"/>
      <c r="I14" s="194"/>
      <c r="J14" s="86" t="s">
        <v>295</v>
      </c>
      <c r="K14" s="86" t="s">
        <v>296</v>
      </c>
      <c r="L14" s="86" t="s">
        <v>297</v>
      </c>
      <c r="M14" s="86">
        <v>264</v>
      </c>
      <c r="N14" s="204"/>
      <c r="O14" s="197"/>
      <c r="P14" s="182"/>
      <c r="Q14" s="182"/>
      <c r="R14" s="182"/>
      <c r="S14" s="182"/>
      <c r="T14" s="188"/>
      <c r="U14" s="188"/>
      <c r="V14" s="188"/>
      <c r="W14" s="188"/>
      <c r="X14" s="188"/>
      <c r="Y14" s="188"/>
      <c r="Z14" s="188"/>
      <c r="AA14" s="182"/>
      <c r="AB14" s="188"/>
      <c r="AC14" s="182"/>
      <c r="AD14" s="182"/>
      <c r="AE14" s="182"/>
      <c r="AF14" s="182"/>
      <c r="AG14" s="182"/>
      <c r="AH14" s="200"/>
      <c r="AI14" s="200"/>
      <c r="AJ14" s="191"/>
    </row>
    <row r="15" spans="1:36" ht="126" x14ac:dyDescent="0.25">
      <c r="A15" s="1"/>
      <c r="B15" s="188"/>
      <c r="C15" s="188"/>
      <c r="D15" s="188"/>
      <c r="E15" s="188"/>
      <c r="F15" s="188"/>
      <c r="G15" s="188"/>
      <c r="H15" s="188"/>
      <c r="I15" s="194"/>
      <c r="J15" s="86" t="s">
        <v>305</v>
      </c>
      <c r="K15" s="86" t="s">
        <v>298</v>
      </c>
      <c r="L15" s="86" t="s">
        <v>143</v>
      </c>
      <c r="M15" s="86">
        <v>126</v>
      </c>
      <c r="N15" s="204"/>
      <c r="O15" s="197"/>
      <c r="P15" s="182"/>
      <c r="Q15" s="182"/>
      <c r="R15" s="182"/>
      <c r="S15" s="182"/>
      <c r="T15" s="188"/>
      <c r="U15" s="188"/>
      <c r="V15" s="188"/>
      <c r="W15" s="188"/>
      <c r="X15" s="188"/>
      <c r="Y15" s="188"/>
      <c r="Z15" s="188"/>
      <c r="AA15" s="182"/>
      <c r="AB15" s="188"/>
      <c r="AC15" s="182"/>
      <c r="AD15" s="182"/>
      <c r="AE15" s="182"/>
      <c r="AF15" s="182"/>
      <c r="AG15" s="182"/>
      <c r="AH15" s="200"/>
      <c r="AI15" s="200"/>
      <c r="AJ15" s="191"/>
    </row>
    <row r="16" spans="1:36" ht="126" x14ac:dyDescent="0.25">
      <c r="A16" s="1"/>
      <c r="B16" s="188"/>
      <c r="C16" s="188"/>
      <c r="D16" s="188"/>
      <c r="E16" s="188"/>
      <c r="F16" s="188"/>
      <c r="G16" s="188"/>
      <c r="H16" s="188"/>
      <c r="I16" s="194"/>
      <c r="J16" s="86" t="s">
        <v>307</v>
      </c>
      <c r="K16" s="86" t="s">
        <v>308</v>
      </c>
      <c r="L16" s="86" t="s">
        <v>309</v>
      </c>
      <c r="M16" s="86">
        <v>4.97</v>
      </c>
      <c r="N16" s="204"/>
      <c r="O16" s="197"/>
      <c r="P16" s="182"/>
      <c r="Q16" s="182"/>
      <c r="R16" s="182"/>
      <c r="S16" s="182"/>
      <c r="T16" s="188"/>
      <c r="U16" s="188"/>
      <c r="V16" s="188"/>
      <c r="W16" s="188"/>
      <c r="X16" s="188"/>
      <c r="Y16" s="188"/>
      <c r="Z16" s="188"/>
      <c r="AA16" s="182"/>
      <c r="AB16" s="188"/>
      <c r="AC16" s="182"/>
      <c r="AD16" s="182"/>
      <c r="AE16" s="182"/>
      <c r="AF16" s="182"/>
      <c r="AG16" s="182"/>
      <c r="AH16" s="200"/>
      <c r="AI16" s="200"/>
      <c r="AJ16" s="191"/>
    </row>
    <row r="17" spans="1:36" ht="78.75" x14ac:dyDescent="0.25">
      <c r="A17" s="1"/>
      <c r="B17" s="189"/>
      <c r="C17" s="189"/>
      <c r="D17" s="188"/>
      <c r="E17" s="188"/>
      <c r="F17" s="189"/>
      <c r="G17" s="188"/>
      <c r="H17" s="189"/>
      <c r="I17" s="195"/>
      <c r="J17" s="86" t="s">
        <v>299</v>
      </c>
      <c r="K17" s="86" t="s">
        <v>300</v>
      </c>
      <c r="L17" s="86" t="s">
        <v>301</v>
      </c>
      <c r="M17" s="86">
        <v>126</v>
      </c>
      <c r="N17" s="204"/>
      <c r="O17" s="198"/>
      <c r="P17" s="182"/>
      <c r="Q17" s="182"/>
      <c r="R17" s="182"/>
      <c r="S17" s="182"/>
      <c r="T17" s="189"/>
      <c r="U17" s="189"/>
      <c r="V17" s="189"/>
      <c r="W17" s="189"/>
      <c r="X17" s="189"/>
      <c r="Y17" s="189"/>
      <c r="Z17" s="189"/>
      <c r="AA17" s="183"/>
      <c r="AB17" s="189"/>
      <c r="AC17" s="183"/>
      <c r="AD17" s="183"/>
      <c r="AE17" s="183"/>
      <c r="AF17" s="183"/>
      <c r="AG17" s="183"/>
      <c r="AH17" s="201"/>
      <c r="AI17" s="201"/>
      <c r="AJ17" s="192"/>
    </row>
    <row r="18" spans="1:36" ht="126" x14ac:dyDescent="0.25">
      <c r="A18" s="1"/>
      <c r="B18" s="187" t="s">
        <v>313</v>
      </c>
      <c r="C18" s="187" t="s">
        <v>314</v>
      </c>
      <c r="D18" s="188"/>
      <c r="E18" s="188"/>
      <c r="F18" s="187" t="s">
        <v>314</v>
      </c>
      <c r="G18" s="188"/>
      <c r="H18" s="187" t="s">
        <v>93</v>
      </c>
      <c r="I18" s="193" t="s">
        <v>287</v>
      </c>
      <c r="J18" s="86" t="s">
        <v>305</v>
      </c>
      <c r="K18" s="86" t="s">
        <v>298</v>
      </c>
      <c r="L18" s="86" t="s">
        <v>143</v>
      </c>
      <c r="M18" s="86">
        <v>126</v>
      </c>
      <c r="N18" s="204"/>
      <c r="O18" s="196" t="s">
        <v>315</v>
      </c>
      <c r="P18" s="182"/>
      <c r="Q18" s="182"/>
      <c r="R18" s="182"/>
      <c r="S18" s="182"/>
      <c r="T18" s="187">
        <v>419850</v>
      </c>
      <c r="U18" s="187">
        <v>419850</v>
      </c>
      <c r="V18" s="187">
        <v>419850</v>
      </c>
      <c r="W18" s="187" t="s">
        <v>229</v>
      </c>
      <c r="X18" s="187" t="s">
        <v>229</v>
      </c>
      <c r="Y18" s="187" t="s">
        <v>229</v>
      </c>
      <c r="Z18" s="187" t="s">
        <v>229</v>
      </c>
      <c r="AA18" s="181" t="s">
        <v>229</v>
      </c>
      <c r="AB18" s="187">
        <v>775050</v>
      </c>
      <c r="AC18" s="181" t="s">
        <v>293</v>
      </c>
      <c r="AD18" s="181" t="s">
        <v>229</v>
      </c>
      <c r="AE18" s="181" t="s">
        <v>229</v>
      </c>
      <c r="AF18" s="181">
        <v>419850</v>
      </c>
      <c r="AG18" s="181" t="s">
        <v>229</v>
      </c>
      <c r="AH18" s="184" t="s">
        <v>367</v>
      </c>
      <c r="AI18" s="184" t="s">
        <v>368</v>
      </c>
      <c r="AJ18" s="176">
        <v>45371</v>
      </c>
    </row>
    <row r="19" spans="1:36" ht="126" x14ac:dyDescent="0.25">
      <c r="A19" s="1"/>
      <c r="B19" s="188"/>
      <c r="C19" s="188"/>
      <c r="D19" s="188"/>
      <c r="E19" s="188"/>
      <c r="F19" s="188"/>
      <c r="G19" s="188"/>
      <c r="H19" s="188"/>
      <c r="I19" s="194"/>
      <c r="J19" s="86" t="s">
        <v>307</v>
      </c>
      <c r="K19" s="86" t="s">
        <v>308</v>
      </c>
      <c r="L19" s="86" t="s">
        <v>309</v>
      </c>
      <c r="M19" s="86">
        <v>1.6</v>
      </c>
      <c r="N19" s="204"/>
      <c r="O19" s="197"/>
      <c r="P19" s="182"/>
      <c r="Q19" s="182"/>
      <c r="R19" s="182"/>
      <c r="S19" s="182"/>
      <c r="T19" s="188"/>
      <c r="U19" s="188"/>
      <c r="V19" s="188"/>
      <c r="W19" s="188"/>
      <c r="X19" s="188"/>
      <c r="Y19" s="188"/>
      <c r="Z19" s="188"/>
      <c r="AA19" s="182"/>
      <c r="AB19" s="188"/>
      <c r="AC19" s="182"/>
      <c r="AD19" s="182"/>
      <c r="AE19" s="182"/>
      <c r="AF19" s="182"/>
      <c r="AG19" s="182"/>
      <c r="AH19" s="185"/>
      <c r="AI19" s="185"/>
      <c r="AJ19" s="177"/>
    </row>
    <row r="20" spans="1:36" ht="78.75" x14ac:dyDescent="0.25">
      <c r="A20" s="1"/>
      <c r="B20" s="189"/>
      <c r="C20" s="189"/>
      <c r="D20" s="189"/>
      <c r="E20" s="189"/>
      <c r="F20" s="189"/>
      <c r="G20" s="189"/>
      <c r="H20" s="189"/>
      <c r="I20" s="195"/>
      <c r="J20" s="86" t="s">
        <v>299</v>
      </c>
      <c r="K20" s="86" t="s">
        <v>300</v>
      </c>
      <c r="L20" s="86" t="s">
        <v>301</v>
      </c>
      <c r="M20" s="86">
        <v>347</v>
      </c>
      <c r="N20" s="204"/>
      <c r="O20" s="198"/>
      <c r="P20" s="183"/>
      <c r="Q20" s="183"/>
      <c r="R20" s="183"/>
      <c r="S20" s="183"/>
      <c r="T20" s="189"/>
      <c r="U20" s="189"/>
      <c r="V20" s="189"/>
      <c r="W20" s="189"/>
      <c r="X20" s="189"/>
      <c r="Y20" s="189"/>
      <c r="Z20" s="189"/>
      <c r="AA20" s="183"/>
      <c r="AB20" s="189"/>
      <c r="AC20" s="183"/>
      <c r="AD20" s="183"/>
      <c r="AE20" s="183"/>
      <c r="AF20" s="183"/>
      <c r="AG20" s="183"/>
      <c r="AH20" s="186"/>
      <c r="AI20" s="186"/>
      <c r="AJ20" s="178"/>
    </row>
    <row r="21" spans="1:36" ht="51" x14ac:dyDescent="0.25">
      <c r="B21" s="179" t="s">
        <v>369</v>
      </c>
      <c r="C21" s="180" t="s">
        <v>370</v>
      </c>
      <c r="D21" s="180" t="s">
        <v>371</v>
      </c>
      <c r="E21" s="180" t="s">
        <v>372</v>
      </c>
      <c r="F21" s="180" t="s">
        <v>370</v>
      </c>
      <c r="G21" s="180" t="s">
        <v>373</v>
      </c>
      <c r="H21" s="180" t="s">
        <v>93</v>
      </c>
      <c r="I21" s="180" t="s">
        <v>93</v>
      </c>
      <c r="J21" s="88" t="s">
        <v>374</v>
      </c>
      <c r="K21" s="88" t="s">
        <v>375</v>
      </c>
      <c r="L21" s="88" t="s">
        <v>376</v>
      </c>
      <c r="M21" s="88">
        <v>4495</v>
      </c>
      <c r="N21" s="173" t="s">
        <v>290</v>
      </c>
      <c r="O21" s="173" t="s">
        <v>377</v>
      </c>
      <c r="P21" s="154" t="s">
        <v>292</v>
      </c>
      <c r="Q21" s="154" t="s">
        <v>100</v>
      </c>
      <c r="R21" s="154" t="s">
        <v>101</v>
      </c>
      <c r="S21" s="154" t="s">
        <v>102</v>
      </c>
      <c r="T21" s="167">
        <v>3481539</v>
      </c>
      <c r="U21" s="167">
        <v>3481539</v>
      </c>
      <c r="V21" s="167">
        <v>3481539</v>
      </c>
      <c r="W21" s="167" t="s">
        <v>229</v>
      </c>
      <c r="X21" s="167" t="s">
        <v>229</v>
      </c>
      <c r="Y21" s="167" t="s">
        <v>229</v>
      </c>
      <c r="Z21" s="167" t="s">
        <v>229</v>
      </c>
      <c r="AA21" s="164" t="s">
        <v>229</v>
      </c>
      <c r="AB21" s="167">
        <v>614390</v>
      </c>
      <c r="AC21" s="170" t="s">
        <v>293</v>
      </c>
      <c r="AD21" s="170" t="s">
        <v>229</v>
      </c>
      <c r="AE21" s="170" t="s">
        <v>229</v>
      </c>
      <c r="AF21" s="170">
        <v>3481539</v>
      </c>
      <c r="AG21" s="154" t="s">
        <v>229</v>
      </c>
      <c r="AH21" s="157" t="s">
        <v>378</v>
      </c>
      <c r="AI21" s="157" t="s">
        <v>321</v>
      </c>
      <c r="AJ21" s="160"/>
    </row>
    <row r="22" spans="1:36" ht="63.75" x14ac:dyDescent="0.25">
      <c r="B22" s="179"/>
      <c r="C22" s="180"/>
      <c r="D22" s="180"/>
      <c r="E22" s="180"/>
      <c r="F22" s="180"/>
      <c r="G22" s="180"/>
      <c r="H22" s="180"/>
      <c r="I22" s="180"/>
      <c r="J22" s="88" t="s">
        <v>379</v>
      </c>
      <c r="K22" s="88" t="s">
        <v>380</v>
      </c>
      <c r="L22" s="88" t="s">
        <v>381</v>
      </c>
      <c r="M22" s="89">
        <v>4007929</v>
      </c>
      <c r="N22" s="174"/>
      <c r="O22" s="174"/>
      <c r="P22" s="155"/>
      <c r="Q22" s="155"/>
      <c r="R22" s="155"/>
      <c r="S22" s="155"/>
      <c r="T22" s="168"/>
      <c r="U22" s="168"/>
      <c r="V22" s="168"/>
      <c r="W22" s="168"/>
      <c r="X22" s="168"/>
      <c r="Y22" s="168"/>
      <c r="Z22" s="168"/>
      <c r="AA22" s="165"/>
      <c r="AB22" s="168"/>
      <c r="AC22" s="171"/>
      <c r="AD22" s="171"/>
      <c r="AE22" s="171"/>
      <c r="AF22" s="171"/>
      <c r="AG22" s="155"/>
      <c r="AH22" s="158"/>
      <c r="AI22" s="158"/>
      <c r="AJ22" s="161"/>
    </row>
    <row r="23" spans="1:36" ht="89.25" x14ac:dyDescent="0.25">
      <c r="B23" s="179"/>
      <c r="C23" s="180"/>
      <c r="D23" s="180"/>
      <c r="E23" s="180"/>
      <c r="F23" s="180"/>
      <c r="G23" s="180"/>
      <c r="H23" s="180"/>
      <c r="I23" s="180"/>
      <c r="J23" s="88" t="s">
        <v>382</v>
      </c>
      <c r="K23" s="88" t="s">
        <v>383</v>
      </c>
      <c r="L23" s="88" t="s">
        <v>181</v>
      </c>
      <c r="M23" s="88">
        <v>1</v>
      </c>
      <c r="N23" s="175"/>
      <c r="O23" s="175"/>
      <c r="P23" s="156"/>
      <c r="Q23" s="156"/>
      <c r="R23" s="156"/>
      <c r="S23" s="156"/>
      <c r="T23" s="169"/>
      <c r="U23" s="169"/>
      <c r="V23" s="169"/>
      <c r="W23" s="169"/>
      <c r="X23" s="169"/>
      <c r="Y23" s="169"/>
      <c r="Z23" s="169"/>
      <c r="AA23" s="166"/>
      <c r="AB23" s="169"/>
      <c r="AC23" s="172"/>
      <c r="AD23" s="172"/>
      <c r="AE23" s="172"/>
      <c r="AF23" s="172"/>
      <c r="AG23" s="156"/>
      <c r="AH23" s="159"/>
      <c r="AI23" s="159"/>
      <c r="AJ23" s="162"/>
    </row>
    <row r="24" spans="1:36" ht="76.5" x14ac:dyDescent="0.25">
      <c r="B24" s="163" t="s">
        <v>389</v>
      </c>
      <c r="C24" s="145" t="s">
        <v>390</v>
      </c>
      <c r="D24" s="145" t="s">
        <v>391</v>
      </c>
      <c r="E24" s="145" t="s">
        <v>392</v>
      </c>
      <c r="F24" s="145" t="s">
        <v>390</v>
      </c>
      <c r="G24" s="145" t="s">
        <v>393</v>
      </c>
      <c r="H24" s="145" t="s">
        <v>93</v>
      </c>
      <c r="I24" s="145" t="s">
        <v>93</v>
      </c>
      <c r="J24" s="90" t="s">
        <v>394</v>
      </c>
      <c r="K24" s="90" t="s">
        <v>395</v>
      </c>
      <c r="L24" s="90" t="s">
        <v>143</v>
      </c>
      <c r="M24" s="91">
        <v>30415</v>
      </c>
      <c r="N24" s="145" t="s">
        <v>97</v>
      </c>
      <c r="O24" s="145" t="s">
        <v>112</v>
      </c>
      <c r="P24" s="145" t="s">
        <v>292</v>
      </c>
      <c r="Q24" s="145" t="s">
        <v>100</v>
      </c>
      <c r="R24" s="145" t="s">
        <v>101</v>
      </c>
      <c r="S24" s="145" t="s">
        <v>102</v>
      </c>
      <c r="T24" s="152">
        <v>2061375</v>
      </c>
      <c r="U24" s="147">
        <v>2061375</v>
      </c>
      <c r="V24" s="147">
        <v>2061375</v>
      </c>
      <c r="W24" s="145" t="s">
        <v>229</v>
      </c>
      <c r="X24" s="145" t="s">
        <v>229</v>
      </c>
      <c r="Y24" s="145" t="s">
        <v>229</v>
      </c>
      <c r="Z24" s="145" t="s">
        <v>229</v>
      </c>
      <c r="AA24" s="145" t="s">
        <v>229</v>
      </c>
      <c r="AB24" s="150">
        <v>363773</v>
      </c>
      <c r="AC24" s="145" t="s">
        <v>293</v>
      </c>
      <c r="AD24" s="145" t="s">
        <v>229</v>
      </c>
      <c r="AE24" s="147" t="s">
        <v>229</v>
      </c>
      <c r="AF24" s="148">
        <v>2061375</v>
      </c>
      <c r="AG24" s="145" t="s">
        <v>229</v>
      </c>
      <c r="AH24" s="143" t="s">
        <v>396</v>
      </c>
      <c r="AI24" s="143" t="s">
        <v>400</v>
      </c>
      <c r="AJ24" s="143"/>
    </row>
    <row r="25" spans="1:36" ht="102" x14ac:dyDescent="0.25">
      <c r="B25" s="153"/>
      <c r="C25" s="146"/>
      <c r="D25" s="146"/>
      <c r="E25" s="146"/>
      <c r="F25" s="146"/>
      <c r="G25" s="146"/>
      <c r="H25" s="146"/>
      <c r="I25" s="146"/>
      <c r="J25" s="90" t="s">
        <v>397</v>
      </c>
      <c r="K25" s="90" t="s">
        <v>398</v>
      </c>
      <c r="L25" s="90" t="s">
        <v>399</v>
      </c>
      <c r="M25" s="91">
        <v>5</v>
      </c>
      <c r="N25" s="146"/>
      <c r="O25" s="146"/>
      <c r="P25" s="146"/>
      <c r="Q25" s="146"/>
      <c r="R25" s="146"/>
      <c r="S25" s="146"/>
      <c r="T25" s="153"/>
      <c r="U25" s="146"/>
      <c r="V25" s="146"/>
      <c r="W25" s="146"/>
      <c r="X25" s="146"/>
      <c r="Y25" s="146"/>
      <c r="Z25" s="146"/>
      <c r="AA25" s="146"/>
      <c r="AB25" s="151"/>
      <c r="AC25" s="146"/>
      <c r="AD25" s="146"/>
      <c r="AE25" s="146"/>
      <c r="AF25" s="149"/>
      <c r="AG25" s="146"/>
      <c r="AH25" s="144"/>
      <c r="AI25" s="144"/>
      <c r="AJ25" s="144"/>
    </row>
  </sheetData>
  <mergeCells count="188">
    <mergeCell ref="B1:AI1"/>
    <mergeCell ref="B3:B4"/>
    <mergeCell ref="C3:C4"/>
    <mergeCell ref="D3:D4"/>
    <mergeCell ref="E3:E4"/>
    <mergeCell ref="F3:F4"/>
    <mergeCell ref="G3:G4"/>
    <mergeCell ref="H3:H4"/>
    <mergeCell ref="I3:I4"/>
    <mergeCell ref="J3:M3"/>
    <mergeCell ref="AG3:AG4"/>
    <mergeCell ref="AH3:AH4"/>
    <mergeCell ref="AI3:AI4"/>
    <mergeCell ref="AJ3:AJ4"/>
    <mergeCell ref="B6:B9"/>
    <mergeCell ref="C6:C9"/>
    <mergeCell ref="D6:D20"/>
    <mergeCell ref="E6:E20"/>
    <mergeCell ref="F6:F9"/>
    <mergeCell ref="G6:G20"/>
    <mergeCell ref="T3:T4"/>
    <mergeCell ref="U3:U4"/>
    <mergeCell ref="V3:AA3"/>
    <mergeCell ref="AB3:AB4"/>
    <mergeCell ref="AC3:AC4"/>
    <mergeCell ref="AD3:AF3"/>
    <mergeCell ref="N3:N4"/>
    <mergeCell ref="O3:O4"/>
    <mergeCell ref="P3:P4"/>
    <mergeCell ref="Q3:Q4"/>
    <mergeCell ref="R3:R4"/>
    <mergeCell ref="S3:S4"/>
    <mergeCell ref="T6:T9"/>
    <mergeCell ref="U6:U9"/>
    <mergeCell ref="V6:V9"/>
    <mergeCell ref="W6:W9"/>
    <mergeCell ref="W10:W12"/>
    <mergeCell ref="W13:W17"/>
    <mergeCell ref="W18:W20"/>
    <mergeCell ref="H6:H9"/>
    <mergeCell ref="I6:I9"/>
    <mergeCell ref="N6:N20"/>
    <mergeCell ref="O6:O9"/>
    <mergeCell ref="P6:P20"/>
    <mergeCell ref="Q6:Q20"/>
    <mergeCell ref="AJ6:AJ9"/>
    <mergeCell ref="AD6:AD9"/>
    <mergeCell ref="AE6:AE9"/>
    <mergeCell ref="AF6:AF9"/>
    <mergeCell ref="AG6:AG9"/>
    <mergeCell ref="AH6:AH9"/>
    <mergeCell ref="AI6:AI9"/>
    <mergeCell ref="X6:X9"/>
    <mergeCell ref="Y6:Y9"/>
    <mergeCell ref="Z6:Z9"/>
    <mergeCell ref="AA6:AA9"/>
    <mergeCell ref="AB6:AB9"/>
    <mergeCell ref="AC6:AC9"/>
    <mergeCell ref="AJ10:AJ12"/>
    <mergeCell ref="AD10:AD12"/>
    <mergeCell ref="AE10:AE12"/>
    <mergeCell ref="B10:B12"/>
    <mergeCell ref="C10:C12"/>
    <mergeCell ref="F10:F12"/>
    <mergeCell ref="H10:H12"/>
    <mergeCell ref="I10:I12"/>
    <mergeCell ref="O10:O12"/>
    <mergeCell ref="T10:T12"/>
    <mergeCell ref="U10:U12"/>
    <mergeCell ref="V10:V12"/>
    <mergeCell ref="R6:R20"/>
    <mergeCell ref="S6:S20"/>
    <mergeCell ref="B13:B17"/>
    <mergeCell ref="C13:C17"/>
    <mergeCell ref="F13:F17"/>
    <mergeCell ref="H13:H17"/>
    <mergeCell ref="I13:I17"/>
    <mergeCell ref="O13:O17"/>
    <mergeCell ref="T13:T17"/>
    <mergeCell ref="U13:U17"/>
    <mergeCell ref="V13:V17"/>
    <mergeCell ref="AF10:AF12"/>
    <mergeCell ref="AG10:AG12"/>
    <mergeCell ref="AH10:AH12"/>
    <mergeCell ref="AI10:AI12"/>
    <mergeCell ref="X10:X12"/>
    <mergeCell ref="Y10:Y12"/>
    <mergeCell ref="Z10:Z12"/>
    <mergeCell ref="AA10:AA12"/>
    <mergeCell ref="AB10:AB12"/>
    <mergeCell ref="AC10:AC12"/>
    <mergeCell ref="AB18:AB20"/>
    <mergeCell ref="AC18:AC20"/>
    <mergeCell ref="AJ13:AJ17"/>
    <mergeCell ref="B18:B20"/>
    <mergeCell ref="C18:C20"/>
    <mergeCell ref="F18:F20"/>
    <mergeCell ref="H18:H20"/>
    <mergeCell ref="I18:I20"/>
    <mergeCell ref="O18:O20"/>
    <mergeCell ref="T18:T20"/>
    <mergeCell ref="U18:U20"/>
    <mergeCell ref="V18:V20"/>
    <mergeCell ref="AD13:AD17"/>
    <mergeCell ref="AE13:AE17"/>
    <mergeCell ref="AF13:AF17"/>
    <mergeCell ref="AG13:AG17"/>
    <mergeCell ref="AH13:AH17"/>
    <mergeCell ref="AI13:AI17"/>
    <mergeCell ref="X13:X17"/>
    <mergeCell ref="Y13:Y17"/>
    <mergeCell ref="Z13:Z17"/>
    <mergeCell ref="AA13:AA17"/>
    <mergeCell ref="AB13:AB17"/>
    <mergeCell ref="AC13:AC17"/>
    <mergeCell ref="Q21:Q23"/>
    <mergeCell ref="R21:R23"/>
    <mergeCell ref="S21:S23"/>
    <mergeCell ref="T21:T23"/>
    <mergeCell ref="AJ18:AJ20"/>
    <mergeCell ref="B21:B23"/>
    <mergeCell ref="C21:C23"/>
    <mergeCell ref="D21:D23"/>
    <mergeCell ref="E21:E23"/>
    <mergeCell ref="F21:F23"/>
    <mergeCell ref="G21:G23"/>
    <mergeCell ref="H21:H23"/>
    <mergeCell ref="I21:I23"/>
    <mergeCell ref="N21:N23"/>
    <mergeCell ref="AD18:AD20"/>
    <mergeCell ref="AE18:AE20"/>
    <mergeCell ref="AF18:AF20"/>
    <mergeCell ref="AG18:AG20"/>
    <mergeCell ref="AH18:AH20"/>
    <mergeCell ref="AI18:AI20"/>
    <mergeCell ref="X18:X20"/>
    <mergeCell ref="Y18:Y20"/>
    <mergeCell ref="Z18:Z20"/>
    <mergeCell ref="AA18:AA20"/>
    <mergeCell ref="AG21:AG23"/>
    <mergeCell ref="AH21:AH23"/>
    <mergeCell ref="AI21:AI23"/>
    <mergeCell ref="AJ21:AJ23"/>
    <mergeCell ref="B24:B25"/>
    <mergeCell ref="C24:C25"/>
    <mergeCell ref="D24:D25"/>
    <mergeCell ref="E24:E25"/>
    <mergeCell ref="F24:F25"/>
    <mergeCell ref="G24:G25"/>
    <mergeCell ref="AA21:AA23"/>
    <mergeCell ref="AB21:AB23"/>
    <mergeCell ref="AC21:AC23"/>
    <mergeCell ref="AD21:AD23"/>
    <mergeCell ref="AE21:AE23"/>
    <mergeCell ref="AF21:AF23"/>
    <mergeCell ref="U21:U23"/>
    <mergeCell ref="V21:V23"/>
    <mergeCell ref="W21:W23"/>
    <mergeCell ref="X21:X23"/>
    <mergeCell ref="Y21:Y23"/>
    <mergeCell ref="Z21:Z23"/>
    <mergeCell ref="O21:O23"/>
    <mergeCell ref="P21:P23"/>
    <mergeCell ref="R24:R25"/>
    <mergeCell ref="S24:S25"/>
    <mergeCell ref="T24:T25"/>
    <mergeCell ref="U24:U25"/>
    <mergeCell ref="V24:V25"/>
    <mergeCell ref="W24:W25"/>
    <mergeCell ref="H24:H25"/>
    <mergeCell ref="I24:I25"/>
    <mergeCell ref="N24:N25"/>
    <mergeCell ref="O24:O25"/>
    <mergeCell ref="P24:P25"/>
    <mergeCell ref="Q24:Q25"/>
    <mergeCell ref="AJ24:AJ25"/>
    <mergeCell ref="AD24:AD25"/>
    <mergeCell ref="AE24:AE25"/>
    <mergeCell ref="AF24:AF25"/>
    <mergeCell ref="AG24:AG25"/>
    <mergeCell ref="AH24:AH25"/>
    <mergeCell ref="AI24:AI25"/>
    <mergeCell ref="X24:X25"/>
    <mergeCell ref="Y24:Y25"/>
    <mergeCell ref="Z24:Z25"/>
    <mergeCell ref="AA24:AA25"/>
    <mergeCell ref="AB24:AB25"/>
    <mergeCell ref="AC24:AC2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14"/>
  <sheetViews>
    <sheetView topLeftCell="A6" workbookViewId="0">
      <selection activeCell="G6" sqref="G6"/>
    </sheetView>
  </sheetViews>
  <sheetFormatPr defaultRowHeight="15" x14ac:dyDescent="0.25"/>
  <cols>
    <col min="1" max="1" width="5" customWidth="1"/>
    <col min="2" max="2" width="21" customWidth="1"/>
    <col min="3" max="3" width="17.85546875" customWidth="1"/>
    <col min="4" max="5" width="13.85546875" customWidth="1"/>
    <col min="6" max="6" width="18.140625" customWidth="1"/>
    <col min="7" max="7" width="50.140625" customWidth="1"/>
    <col min="8" max="8" width="14.85546875" customWidth="1"/>
    <col min="9" max="9" width="13.85546875" customWidth="1"/>
    <col min="10" max="10" width="12.85546875" customWidth="1"/>
    <col min="11" max="14" width="10.5703125" customWidth="1"/>
    <col min="15" max="16" width="15.85546875" customWidth="1"/>
    <col min="17" max="17" width="18.5703125" customWidth="1"/>
    <col min="18" max="18" width="15.85546875" customWidth="1"/>
    <col min="19" max="21" width="14" customWidth="1"/>
    <col min="22" max="22" width="10" customWidth="1"/>
    <col min="23" max="23" width="11.140625" customWidth="1"/>
    <col min="24" max="24" width="10" customWidth="1"/>
    <col min="25" max="25" width="11.85546875" customWidth="1"/>
    <col min="26" max="27" width="12.140625" customWidth="1"/>
    <col min="28" max="29" width="11.140625" customWidth="1"/>
    <col min="30" max="30" width="12.140625" customWidth="1"/>
    <col min="31" max="33" width="11.140625" customWidth="1"/>
    <col min="34" max="34" width="24.140625" customWidth="1"/>
    <col min="35" max="35" width="19.42578125" customWidth="1"/>
    <col min="36" max="36" width="10.42578125" customWidth="1"/>
  </cols>
  <sheetData>
    <row r="1" spans="1:36" x14ac:dyDescent="0.25">
      <c r="A1" s="1"/>
      <c r="B1" s="142" t="s">
        <v>40</v>
      </c>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
    </row>
    <row r="2" spans="1:36"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45" customHeight="1" x14ac:dyDescent="0.25">
      <c r="A3" s="1"/>
      <c r="B3" s="134" t="s">
        <v>0</v>
      </c>
      <c r="C3" s="134" t="s">
        <v>1</v>
      </c>
      <c r="D3" s="134" t="s">
        <v>28</v>
      </c>
      <c r="E3" s="134" t="s">
        <v>29</v>
      </c>
      <c r="F3" s="134" t="s">
        <v>30</v>
      </c>
      <c r="G3" s="134" t="s">
        <v>3</v>
      </c>
      <c r="H3" s="134" t="s">
        <v>4</v>
      </c>
      <c r="I3" s="134" t="s">
        <v>5</v>
      </c>
      <c r="J3" s="135" t="s">
        <v>6</v>
      </c>
      <c r="K3" s="135"/>
      <c r="L3" s="135"/>
      <c r="M3" s="135"/>
      <c r="N3" s="132" t="s">
        <v>47</v>
      </c>
      <c r="O3" s="134" t="s">
        <v>31</v>
      </c>
      <c r="P3" s="141" t="s">
        <v>42</v>
      </c>
      <c r="Q3" s="141" t="s">
        <v>32</v>
      </c>
      <c r="R3" s="141" t="s">
        <v>37</v>
      </c>
      <c r="S3" s="141" t="s">
        <v>33</v>
      </c>
      <c r="T3" s="134" t="s">
        <v>55</v>
      </c>
      <c r="U3" s="134" t="s">
        <v>57</v>
      </c>
      <c r="V3" s="135" t="s">
        <v>59</v>
      </c>
      <c r="W3" s="135"/>
      <c r="X3" s="135"/>
      <c r="Y3" s="135"/>
      <c r="Z3" s="135"/>
      <c r="AA3" s="135"/>
      <c r="AB3" s="134" t="s">
        <v>69</v>
      </c>
      <c r="AC3" s="136" t="s">
        <v>75</v>
      </c>
      <c r="AD3" s="138" t="s">
        <v>77</v>
      </c>
      <c r="AE3" s="139"/>
      <c r="AF3" s="140"/>
      <c r="AG3" s="132" t="s">
        <v>27</v>
      </c>
      <c r="AH3" s="132" t="s">
        <v>36</v>
      </c>
      <c r="AI3" s="134" t="s">
        <v>34</v>
      </c>
      <c r="AJ3" s="132" t="s">
        <v>35</v>
      </c>
    </row>
    <row r="4" spans="1:36" ht="168.95" customHeight="1" x14ac:dyDescent="0.25">
      <c r="A4" s="1"/>
      <c r="B4" s="134"/>
      <c r="C4" s="134"/>
      <c r="D4" s="134"/>
      <c r="E4" s="134"/>
      <c r="F4" s="134"/>
      <c r="G4" s="134"/>
      <c r="H4" s="134"/>
      <c r="I4" s="134"/>
      <c r="J4" s="3" t="s">
        <v>7</v>
      </c>
      <c r="K4" s="3" t="s">
        <v>8</v>
      </c>
      <c r="L4" s="3" t="s">
        <v>9</v>
      </c>
      <c r="M4" s="11" t="s">
        <v>10</v>
      </c>
      <c r="N4" s="133"/>
      <c r="O4" s="134"/>
      <c r="P4" s="141"/>
      <c r="Q4" s="141"/>
      <c r="R4" s="141"/>
      <c r="S4" s="141"/>
      <c r="T4" s="134"/>
      <c r="U4" s="134"/>
      <c r="V4" s="3" t="s">
        <v>61</v>
      </c>
      <c r="W4" s="3" t="s">
        <v>62</v>
      </c>
      <c r="X4" s="3" t="s">
        <v>15</v>
      </c>
      <c r="Y4" s="3" t="s">
        <v>63</v>
      </c>
      <c r="Z4" s="3" t="s">
        <v>60</v>
      </c>
      <c r="AA4" s="3" t="s">
        <v>25</v>
      </c>
      <c r="AB4" s="134"/>
      <c r="AC4" s="137"/>
      <c r="AD4" s="3" t="s">
        <v>16</v>
      </c>
      <c r="AE4" s="3" t="s">
        <v>17</v>
      </c>
      <c r="AF4" s="3" t="s">
        <v>26</v>
      </c>
      <c r="AG4" s="133"/>
      <c r="AH4" s="133"/>
      <c r="AI4" s="134"/>
      <c r="AJ4" s="133"/>
    </row>
    <row r="5" spans="1:36" x14ac:dyDescent="0.2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409.5" customHeight="1" x14ac:dyDescent="0.25">
      <c r="A6" s="1"/>
      <c r="B6" s="4" t="s">
        <v>49</v>
      </c>
      <c r="C6" s="4" t="s">
        <v>18</v>
      </c>
      <c r="D6" s="4" t="s">
        <v>50</v>
      </c>
      <c r="E6" s="4" t="s">
        <v>51</v>
      </c>
      <c r="F6" s="4" t="s">
        <v>2</v>
      </c>
      <c r="G6" s="4" t="s">
        <v>52</v>
      </c>
      <c r="H6" s="4" t="s">
        <v>19</v>
      </c>
      <c r="I6" s="4" t="s">
        <v>53</v>
      </c>
      <c r="J6" s="4" t="s">
        <v>12</v>
      </c>
      <c r="K6" s="4" t="s">
        <v>11</v>
      </c>
      <c r="L6" s="4" t="s">
        <v>13</v>
      </c>
      <c r="M6" s="4" t="s">
        <v>14</v>
      </c>
      <c r="N6" s="4" t="s">
        <v>48</v>
      </c>
      <c r="O6" s="4" t="s">
        <v>54</v>
      </c>
      <c r="P6" s="10" t="s">
        <v>43</v>
      </c>
      <c r="Q6" s="10" t="s">
        <v>44</v>
      </c>
      <c r="R6" s="10" t="s">
        <v>45</v>
      </c>
      <c r="S6" s="10" t="s">
        <v>46</v>
      </c>
      <c r="T6" s="4" t="s">
        <v>56</v>
      </c>
      <c r="U6" s="4" t="s">
        <v>58</v>
      </c>
      <c r="V6" s="4" t="s">
        <v>64</v>
      </c>
      <c r="W6" s="4" t="s">
        <v>65</v>
      </c>
      <c r="X6" s="4" t="s">
        <v>66</v>
      </c>
      <c r="Y6" s="4" t="s">
        <v>20</v>
      </c>
      <c r="Z6" s="4" t="s">
        <v>67</v>
      </c>
      <c r="AA6" s="13" t="s">
        <v>68</v>
      </c>
      <c r="AB6" s="4" t="s">
        <v>70</v>
      </c>
      <c r="AC6" s="10" t="s">
        <v>41</v>
      </c>
      <c r="AD6" s="10" t="s">
        <v>71</v>
      </c>
      <c r="AE6" s="10" t="s">
        <v>72</v>
      </c>
      <c r="AF6" s="10" t="s">
        <v>76</v>
      </c>
      <c r="AG6" s="10" t="s">
        <v>38</v>
      </c>
      <c r="AH6" s="4" t="s">
        <v>21</v>
      </c>
      <c r="AI6" s="4" t="s">
        <v>22</v>
      </c>
      <c r="AJ6" s="10" t="s">
        <v>39</v>
      </c>
    </row>
    <row r="7" spans="1:36" x14ac:dyDescent="0.25">
      <c r="A7" s="1"/>
      <c r="B7" s="4"/>
      <c r="C7" s="4"/>
      <c r="D7" s="4"/>
      <c r="E7" s="4"/>
      <c r="F7" s="4"/>
      <c r="G7" s="4"/>
      <c r="H7" s="4"/>
      <c r="I7" s="4"/>
      <c r="J7" s="4"/>
      <c r="K7" s="4"/>
      <c r="L7" s="4"/>
      <c r="M7" s="4"/>
      <c r="N7" s="4"/>
      <c r="O7" s="4"/>
      <c r="P7" s="5"/>
      <c r="Q7" s="5"/>
      <c r="R7" s="5"/>
      <c r="S7" s="5"/>
      <c r="T7" s="4"/>
      <c r="U7" s="4"/>
      <c r="V7" s="4"/>
      <c r="W7" s="6"/>
      <c r="X7" s="6"/>
      <c r="Y7" s="6"/>
      <c r="Z7" s="4"/>
      <c r="AA7" s="7"/>
      <c r="AB7" s="4"/>
      <c r="AC7" s="5"/>
      <c r="AD7" s="10"/>
      <c r="AE7" s="10"/>
      <c r="AF7" s="5"/>
      <c r="AG7" s="5"/>
      <c r="AH7" s="4"/>
      <c r="AI7" s="4"/>
      <c r="AJ7" s="5"/>
    </row>
    <row r="8" spans="1:36" x14ac:dyDescent="0.25">
      <c r="A8" s="1"/>
      <c r="B8" s="8" t="s">
        <v>23</v>
      </c>
      <c r="C8" s="9"/>
      <c r="D8" s="9"/>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25">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25">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25">
      <c r="A14" s="1"/>
      <c r="B14" s="121" t="s">
        <v>24</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row>
  </sheetData>
  <mergeCells count="27">
    <mergeCell ref="AJ3:AJ4"/>
    <mergeCell ref="B14:AJ14"/>
    <mergeCell ref="T3:T4"/>
    <mergeCell ref="U3:U4"/>
    <mergeCell ref="V3:AA3"/>
    <mergeCell ref="AB3:AB4"/>
    <mergeCell ref="AC3:AC4"/>
    <mergeCell ref="AD3:AF3"/>
    <mergeCell ref="N3:N4"/>
    <mergeCell ref="O3:O4"/>
    <mergeCell ref="P3:P4"/>
    <mergeCell ref="Q3:Q4"/>
    <mergeCell ref="R3:R4"/>
    <mergeCell ref="S3:S4"/>
    <mergeCell ref="B1:AI1"/>
    <mergeCell ref="B3:B4"/>
    <mergeCell ref="C3:C4"/>
    <mergeCell ref="D3:D4"/>
    <mergeCell ref="E3:E4"/>
    <mergeCell ref="F3:F4"/>
    <mergeCell ref="G3:G4"/>
    <mergeCell ref="H3:H4"/>
    <mergeCell ref="I3:I4"/>
    <mergeCell ref="J3:M3"/>
    <mergeCell ref="AG3:AG4"/>
    <mergeCell ref="AH3:AH4"/>
    <mergeCell ref="AI3:AI4"/>
  </mergeCells>
  <dataValidations count="1">
    <dataValidation type="list" allowBlank="1" showInputMessage="1" showErrorMessage="1" sqref="P7:S7" xr:uid="{00000000-0002-0000-0300-000000000000}">
      <formula1>#REF!</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B1DE5-CA88-47D4-8F32-96A5887A74EC}">
  <dimension ref="A1:AJ48"/>
  <sheetViews>
    <sheetView topLeftCell="A34" zoomScale="60" zoomScaleNormal="60" workbookViewId="0">
      <selection activeCell="T34" sqref="T34:T35"/>
    </sheetView>
  </sheetViews>
  <sheetFormatPr defaultRowHeight="15" x14ac:dyDescent="0.25"/>
  <cols>
    <col min="1" max="1" width="5" customWidth="1"/>
    <col min="2" max="2" width="10.85546875" customWidth="1"/>
    <col min="3" max="3" width="19.28515625" hidden="1" customWidth="1"/>
    <col min="4" max="4" width="14.85546875" hidden="1" customWidth="1"/>
    <col min="5" max="5" width="13.85546875" hidden="1" customWidth="1"/>
    <col min="6" max="6" width="25" customWidth="1"/>
    <col min="7" max="7" width="50.140625" hidden="1" customWidth="1"/>
    <col min="8" max="8" width="10.5703125" hidden="1" customWidth="1"/>
    <col min="9" max="9" width="10.42578125" hidden="1" customWidth="1"/>
    <col min="10" max="10" width="26.140625" hidden="1" customWidth="1"/>
    <col min="11" max="14" width="10.5703125" hidden="1" customWidth="1"/>
    <col min="15" max="15" width="17.140625" customWidth="1"/>
    <col min="16" max="16" width="15.85546875" customWidth="1"/>
    <col min="17" max="17" width="18.5703125" customWidth="1"/>
    <col min="18" max="18" width="15.85546875" hidden="1" customWidth="1"/>
    <col min="19" max="19" width="14" hidden="1" customWidth="1"/>
    <col min="20" max="21" width="14" customWidth="1"/>
    <col min="22" max="22" width="11.28515625" customWidth="1"/>
    <col min="23" max="23" width="11.140625" customWidth="1"/>
    <col min="24" max="24" width="10" customWidth="1"/>
    <col min="25" max="25" width="11.85546875" customWidth="1"/>
    <col min="26" max="27" width="12.140625" customWidth="1"/>
    <col min="28" max="29" width="11.140625" customWidth="1"/>
    <col min="30" max="30" width="12.140625" customWidth="1"/>
    <col min="31" max="33" width="11.140625" customWidth="1"/>
    <col min="34" max="34" width="24.140625" customWidth="1"/>
    <col min="35" max="35" width="19.42578125" customWidth="1"/>
    <col min="36" max="36" width="10.42578125" customWidth="1"/>
  </cols>
  <sheetData>
    <row r="1" spans="1:36" x14ac:dyDescent="0.25">
      <c r="A1" s="1"/>
      <c r="B1" s="142" t="s">
        <v>40</v>
      </c>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
    </row>
    <row r="2" spans="1:36" ht="15.75" thickBot="1"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41.45" customHeight="1" thickBot="1" x14ac:dyDescent="0.3">
      <c r="A3" s="1"/>
      <c r="B3" s="208" t="s">
        <v>0</v>
      </c>
      <c r="C3" s="209" t="s">
        <v>1</v>
      </c>
      <c r="D3" s="209" t="s">
        <v>28</v>
      </c>
      <c r="E3" s="209" t="s">
        <v>29</v>
      </c>
      <c r="F3" s="209" t="s">
        <v>30</v>
      </c>
      <c r="G3" s="209" t="s">
        <v>3</v>
      </c>
      <c r="H3" s="209" t="s">
        <v>4</v>
      </c>
      <c r="I3" s="209" t="s">
        <v>5</v>
      </c>
      <c r="J3" s="210" t="s">
        <v>6</v>
      </c>
      <c r="K3" s="210"/>
      <c r="L3" s="210"/>
      <c r="M3" s="210"/>
      <c r="N3" s="209" t="s">
        <v>47</v>
      </c>
      <c r="O3" s="209" t="s">
        <v>31</v>
      </c>
      <c r="P3" s="219" t="s">
        <v>42</v>
      </c>
      <c r="Q3" s="219" t="s">
        <v>32</v>
      </c>
      <c r="R3" s="219" t="s">
        <v>37</v>
      </c>
      <c r="S3" s="219" t="s">
        <v>33</v>
      </c>
      <c r="T3" s="209" t="s">
        <v>55</v>
      </c>
      <c r="U3" s="209" t="s">
        <v>57</v>
      </c>
      <c r="V3" s="210" t="s">
        <v>59</v>
      </c>
      <c r="W3" s="210"/>
      <c r="X3" s="210"/>
      <c r="Y3" s="210"/>
      <c r="Z3" s="210"/>
      <c r="AA3" s="210"/>
      <c r="AB3" s="209" t="s">
        <v>69</v>
      </c>
      <c r="AC3" s="219" t="s">
        <v>75</v>
      </c>
      <c r="AD3" s="220" t="s">
        <v>77</v>
      </c>
      <c r="AE3" s="221"/>
      <c r="AF3" s="222"/>
      <c r="AG3" s="209" t="s">
        <v>27</v>
      </c>
      <c r="AH3" s="209" t="s">
        <v>36</v>
      </c>
      <c r="AI3" s="209" t="s">
        <v>34</v>
      </c>
      <c r="AJ3" s="211" t="s">
        <v>35</v>
      </c>
    </row>
    <row r="4" spans="1:36" ht="168.95" customHeight="1" thickBot="1" x14ac:dyDescent="0.3">
      <c r="A4" s="1"/>
      <c r="B4" s="208"/>
      <c r="C4" s="209"/>
      <c r="D4" s="209"/>
      <c r="E4" s="209"/>
      <c r="F4" s="209"/>
      <c r="G4" s="209"/>
      <c r="H4" s="209"/>
      <c r="I4" s="209"/>
      <c r="J4" s="40" t="s">
        <v>7</v>
      </c>
      <c r="K4" s="40" t="s">
        <v>8</v>
      </c>
      <c r="L4" s="40" t="s">
        <v>9</v>
      </c>
      <c r="M4" s="41" t="s">
        <v>10</v>
      </c>
      <c r="N4" s="209"/>
      <c r="O4" s="209"/>
      <c r="P4" s="219"/>
      <c r="Q4" s="219"/>
      <c r="R4" s="219"/>
      <c r="S4" s="219"/>
      <c r="T4" s="209"/>
      <c r="U4" s="209"/>
      <c r="V4" s="40" t="s">
        <v>61</v>
      </c>
      <c r="W4" s="40" t="s">
        <v>62</v>
      </c>
      <c r="X4" s="40" t="s">
        <v>15</v>
      </c>
      <c r="Y4" s="40" t="s">
        <v>63</v>
      </c>
      <c r="Z4" s="40" t="s">
        <v>60</v>
      </c>
      <c r="AA4" s="40" t="s">
        <v>25</v>
      </c>
      <c r="AB4" s="209"/>
      <c r="AC4" s="219"/>
      <c r="AD4" s="40" t="s">
        <v>16</v>
      </c>
      <c r="AE4" s="40" t="s">
        <v>17</v>
      </c>
      <c r="AF4" s="40" t="s">
        <v>26</v>
      </c>
      <c r="AG4" s="209"/>
      <c r="AH4" s="209"/>
      <c r="AI4" s="209"/>
      <c r="AJ4" s="211"/>
    </row>
    <row r="5" spans="1:36" ht="15.75" thickBot="1" x14ac:dyDescent="0.3">
      <c r="A5" s="1"/>
      <c r="B5" s="42">
        <v>1</v>
      </c>
      <c r="C5" s="43">
        <v>2</v>
      </c>
      <c r="D5" s="43">
        <v>3</v>
      </c>
      <c r="E5" s="43">
        <v>4</v>
      </c>
      <c r="F5" s="43">
        <v>5</v>
      </c>
      <c r="G5" s="43">
        <v>6</v>
      </c>
      <c r="H5" s="43">
        <v>7</v>
      </c>
      <c r="I5" s="43">
        <v>8</v>
      </c>
      <c r="J5" s="43">
        <v>9</v>
      </c>
      <c r="K5" s="43">
        <v>10</v>
      </c>
      <c r="L5" s="43">
        <v>11</v>
      </c>
      <c r="M5" s="43">
        <v>12</v>
      </c>
      <c r="N5" s="43">
        <v>13</v>
      </c>
      <c r="O5" s="43">
        <v>14</v>
      </c>
      <c r="P5" s="43">
        <v>15</v>
      </c>
      <c r="Q5" s="43">
        <v>16</v>
      </c>
      <c r="R5" s="43">
        <v>17</v>
      </c>
      <c r="S5" s="44">
        <v>18</v>
      </c>
      <c r="T5" s="43">
        <v>19</v>
      </c>
      <c r="U5" s="43">
        <v>20</v>
      </c>
      <c r="V5" s="43">
        <v>21</v>
      </c>
      <c r="W5" s="43">
        <v>22</v>
      </c>
      <c r="X5" s="43">
        <v>23</v>
      </c>
      <c r="Y5" s="43">
        <v>24</v>
      </c>
      <c r="Z5" s="43">
        <v>25</v>
      </c>
      <c r="AA5" s="43">
        <v>26</v>
      </c>
      <c r="AB5" s="43">
        <v>27</v>
      </c>
      <c r="AC5" s="43">
        <v>28</v>
      </c>
      <c r="AD5" s="43">
        <v>29</v>
      </c>
      <c r="AE5" s="43">
        <v>30</v>
      </c>
      <c r="AF5" s="43">
        <v>31</v>
      </c>
      <c r="AG5" s="43">
        <v>32</v>
      </c>
      <c r="AH5" s="43">
        <v>33</v>
      </c>
      <c r="AI5" s="43">
        <v>34</v>
      </c>
      <c r="AJ5" s="45">
        <v>35</v>
      </c>
    </row>
    <row r="6" spans="1:36" ht="30" customHeight="1" x14ac:dyDescent="0.25">
      <c r="A6" s="1"/>
      <c r="B6" s="212" t="s">
        <v>160</v>
      </c>
      <c r="C6" s="215" t="s">
        <v>161</v>
      </c>
      <c r="D6" s="215" t="s">
        <v>281</v>
      </c>
      <c r="E6" s="215" t="s">
        <v>162</v>
      </c>
      <c r="F6" s="215" t="s">
        <v>163</v>
      </c>
      <c r="G6" s="215" t="s">
        <v>164</v>
      </c>
      <c r="H6" s="215" t="s">
        <v>93</v>
      </c>
      <c r="I6" s="215" t="s">
        <v>93</v>
      </c>
      <c r="J6" s="46" t="s">
        <v>165</v>
      </c>
      <c r="K6" s="46" t="s">
        <v>166</v>
      </c>
      <c r="L6" s="46" t="s">
        <v>143</v>
      </c>
      <c r="M6" s="46">
        <v>39</v>
      </c>
      <c r="N6" s="215" t="s">
        <v>97</v>
      </c>
      <c r="O6" s="215" t="s">
        <v>112</v>
      </c>
      <c r="P6" s="223" t="s">
        <v>170</v>
      </c>
      <c r="Q6" s="223" t="s">
        <v>171</v>
      </c>
      <c r="R6" s="223" t="s">
        <v>101</v>
      </c>
      <c r="S6" s="223" t="s">
        <v>172</v>
      </c>
      <c r="T6" s="227">
        <f>SUM(U6:U11)</f>
        <v>3727119</v>
      </c>
      <c r="U6" s="227">
        <f>SUM(V6:AA6)</f>
        <v>969411</v>
      </c>
      <c r="V6" s="227">
        <v>969411</v>
      </c>
      <c r="W6" s="227">
        <v>0</v>
      </c>
      <c r="X6" s="227">
        <v>0</v>
      </c>
      <c r="Y6" s="227">
        <v>0</v>
      </c>
      <c r="Z6" s="227">
        <v>0</v>
      </c>
      <c r="AA6" s="225">
        <v>0</v>
      </c>
      <c r="AB6" s="227">
        <v>171073</v>
      </c>
      <c r="AC6" s="223" t="s">
        <v>104</v>
      </c>
      <c r="AD6" s="225">
        <v>0</v>
      </c>
      <c r="AE6" s="225">
        <f>V6</f>
        <v>969411</v>
      </c>
      <c r="AF6" s="225">
        <v>0</v>
      </c>
      <c r="AG6" s="240"/>
      <c r="AH6" s="242">
        <v>45292</v>
      </c>
      <c r="AI6" s="242">
        <v>45352</v>
      </c>
      <c r="AJ6" s="236">
        <v>45301</v>
      </c>
    </row>
    <row r="7" spans="1:36" ht="41.45" customHeight="1" x14ac:dyDescent="0.25">
      <c r="A7" s="1"/>
      <c r="B7" s="213"/>
      <c r="C7" s="216"/>
      <c r="D7" s="216"/>
      <c r="E7" s="216"/>
      <c r="F7" s="218"/>
      <c r="G7" s="216"/>
      <c r="H7" s="218"/>
      <c r="I7" s="218"/>
      <c r="J7" s="38" t="s">
        <v>167</v>
      </c>
      <c r="K7" s="38" t="s">
        <v>168</v>
      </c>
      <c r="L7" s="38" t="s">
        <v>169</v>
      </c>
      <c r="M7" s="38">
        <v>39</v>
      </c>
      <c r="N7" s="218"/>
      <c r="O7" s="218"/>
      <c r="P7" s="224"/>
      <c r="Q7" s="224"/>
      <c r="R7" s="224"/>
      <c r="S7" s="224"/>
      <c r="T7" s="229"/>
      <c r="U7" s="228"/>
      <c r="V7" s="228"/>
      <c r="W7" s="228"/>
      <c r="X7" s="228"/>
      <c r="Y7" s="228"/>
      <c r="Z7" s="228"/>
      <c r="AA7" s="226"/>
      <c r="AB7" s="228"/>
      <c r="AC7" s="224"/>
      <c r="AD7" s="226"/>
      <c r="AE7" s="226"/>
      <c r="AF7" s="226"/>
      <c r="AG7" s="241"/>
      <c r="AH7" s="243"/>
      <c r="AI7" s="243"/>
      <c r="AJ7" s="237"/>
    </row>
    <row r="8" spans="1:36" ht="35.1" customHeight="1" x14ac:dyDescent="0.25">
      <c r="A8" s="1"/>
      <c r="B8" s="213"/>
      <c r="C8" s="216"/>
      <c r="D8" s="216"/>
      <c r="E8" s="216"/>
      <c r="F8" s="239" t="s">
        <v>280</v>
      </c>
      <c r="G8" s="216"/>
      <c r="H8" s="239" t="s">
        <v>93</v>
      </c>
      <c r="I8" s="239" t="s">
        <v>93</v>
      </c>
      <c r="J8" s="38" t="s">
        <v>165</v>
      </c>
      <c r="K8" s="38" t="s">
        <v>166</v>
      </c>
      <c r="L8" s="38" t="s">
        <v>143</v>
      </c>
      <c r="M8" s="38">
        <v>36</v>
      </c>
      <c r="N8" s="239" t="s">
        <v>97</v>
      </c>
      <c r="O8" s="239" t="s">
        <v>113</v>
      </c>
      <c r="P8" s="232" t="s">
        <v>170</v>
      </c>
      <c r="Q8" s="232" t="s">
        <v>171</v>
      </c>
      <c r="R8" s="232" t="s">
        <v>101</v>
      </c>
      <c r="S8" s="232" t="s">
        <v>172</v>
      </c>
      <c r="T8" s="229"/>
      <c r="U8" s="231">
        <f>SUM(V8:AA8)</f>
        <v>1122073</v>
      </c>
      <c r="V8" s="231">
        <v>1122073</v>
      </c>
      <c r="W8" s="231">
        <v>0</v>
      </c>
      <c r="X8" s="231">
        <v>0</v>
      </c>
      <c r="Y8" s="231">
        <v>0</v>
      </c>
      <c r="Z8" s="231">
        <v>0</v>
      </c>
      <c r="AA8" s="233">
        <v>0</v>
      </c>
      <c r="AB8" s="231">
        <v>198013</v>
      </c>
      <c r="AC8" s="232" t="s">
        <v>104</v>
      </c>
      <c r="AD8" s="233">
        <v>0</v>
      </c>
      <c r="AE8" s="233">
        <f>V8</f>
        <v>1122073</v>
      </c>
      <c r="AF8" s="233">
        <v>0</v>
      </c>
      <c r="AG8" s="245"/>
      <c r="AH8" s="243"/>
      <c r="AI8" s="243"/>
      <c r="AJ8" s="237"/>
    </row>
    <row r="9" spans="1:36" ht="44.1" customHeight="1" x14ac:dyDescent="0.25">
      <c r="A9" s="1"/>
      <c r="B9" s="213"/>
      <c r="C9" s="216"/>
      <c r="D9" s="216"/>
      <c r="E9" s="216"/>
      <c r="F9" s="218"/>
      <c r="G9" s="216"/>
      <c r="H9" s="218"/>
      <c r="I9" s="218"/>
      <c r="J9" s="38" t="s">
        <v>167</v>
      </c>
      <c r="K9" s="38" t="s">
        <v>168</v>
      </c>
      <c r="L9" s="38" t="s">
        <v>169</v>
      </c>
      <c r="M9" s="38">
        <v>36</v>
      </c>
      <c r="N9" s="218"/>
      <c r="O9" s="218"/>
      <c r="P9" s="224"/>
      <c r="Q9" s="224"/>
      <c r="R9" s="224"/>
      <c r="S9" s="224"/>
      <c r="T9" s="229"/>
      <c r="U9" s="228"/>
      <c r="V9" s="228"/>
      <c r="W9" s="228"/>
      <c r="X9" s="228"/>
      <c r="Y9" s="228"/>
      <c r="Z9" s="228"/>
      <c r="AA9" s="226"/>
      <c r="AB9" s="228"/>
      <c r="AC9" s="224"/>
      <c r="AD9" s="226"/>
      <c r="AE9" s="226"/>
      <c r="AF9" s="226"/>
      <c r="AG9" s="241"/>
      <c r="AH9" s="243"/>
      <c r="AI9" s="243"/>
      <c r="AJ9" s="237"/>
    </row>
    <row r="10" spans="1:36" ht="32.1" customHeight="1" x14ac:dyDescent="0.25">
      <c r="A10" s="1"/>
      <c r="B10" s="213"/>
      <c r="C10" s="216"/>
      <c r="D10" s="216"/>
      <c r="E10" s="216"/>
      <c r="F10" s="239" t="s">
        <v>173</v>
      </c>
      <c r="G10" s="216"/>
      <c r="H10" s="239" t="s">
        <v>93</v>
      </c>
      <c r="I10" s="239" t="s">
        <v>93</v>
      </c>
      <c r="J10" s="38" t="s">
        <v>165</v>
      </c>
      <c r="K10" s="38" t="s">
        <v>166</v>
      </c>
      <c r="L10" s="38" t="s">
        <v>143</v>
      </c>
      <c r="M10" s="38">
        <v>87</v>
      </c>
      <c r="N10" s="239" t="s">
        <v>97</v>
      </c>
      <c r="O10" s="239" t="s">
        <v>123</v>
      </c>
      <c r="P10" s="232" t="s">
        <v>170</v>
      </c>
      <c r="Q10" s="232" t="s">
        <v>171</v>
      </c>
      <c r="R10" s="232" t="s">
        <v>101</v>
      </c>
      <c r="S10" s="232" t="s">
        <v>172</v>
      </c>
      <c r="T10" s="229"/>
      <c r="U10" s="231">
        <f>SUM(V10:AA10)</f>
        <v>1635635</v>
      </c>
      <c r="V10" s="231">
        <v>1635635</v>
      </c>
      <c r="W10" s="231">
        <v>0</v>
      </c>
      <c r="X10" s="231">
        <v>0</v>
      </c>
      <c r="Y10" s="231">
        <v>0</v>
      </c>
      <c r="Z10" s="231">
        <v>0</v>
      </c>
      <c r="AA10" s="233">
        <v>0</v>
      </c>
      <c r="AB10" s="231">
        <v>336745</v>
      </c>
      <c r="AC10" s="232" t="s">
        <v>104</v>
      </c>
      <c r="AD10" s="233">
        <v>0</v>
      </c>
      <c r="AE10" s="233">
        <f>V10</f>
        <v>1635635</v>
      </c>
      <c r="AF10" s="233">
        <v>0</v>
      </c>
      <c r="AG10" s="232"/>
      <c r="AH10" s="243"/>
      <c r="AI10" s="243"/>
      <c r="AJ10" s="237"/>
    </row>
    <row r="11" spans="1:36" ht="45.6" customHeight="1" thickBot="1" x14ac:dyDescent="0.3">
      <c r="A11" s="1"/>
      <c r="B11" s="214"/>
      <c r="C11" s="217"/>
      <c r="D11" s="217"/>
      <c r="E11" s="217"/>
      <c r="F11" s="217"/>
      <c r="G11" s="217"/>
      <c r="H11" s="217"/>
      <c r="I11" s="217"/>
      <c r="J11" s="47" t="s">
        <v>167</v>
      </c>
      <c r="K11" s="47" t="s">
        <v>168</v>
      </c>
      <c r="L11" s="47" t="s">
        <v>169</v>
      </c>
      <c r="M11" s="47">
        <v>87</v>
      </c>
      <c r="N11" s="217"/>
      <c r="O11" s="217"/>
      <c r="P11" s="235"/>
      <c r="Q11" s="235"/>
      <c r="R11" s="235"/>
      <c r="S11" s="235"/>
      <c r="T11" s="230"/>
      <c r="U11" s="230"/>
      <c r="V11" s="230"/>
      <c r="W11" s="230"/>
      <c r="X11" s="230"/>
      <c r="Y11" s="230"/>
      <c r="Z11" s="230"/>
      <c r="AA11" s="234"/>
      <c r="AB11" s="230"/>
      <c r="AC11" s="235"/>
      <c r="AD11" s="234"/>
      <c r="AE11" s="234"/>
      <c r="AF11" s="234"/>
      <c r="AG11" s="235"/>
      <c r="AH11" s="244"/>
      <c r="AI11" s="244"/>
      <c r="AJ11" s="238"/>
    </row>
    <row r="12" spans="1:36" ht="57.6" customHeight="1" x14ac:dyDescent="0.25">
      <c r="A12" s="1"/>
      <c r="B12" s="212" t="s">
        <v>174</v>
      </c>
      <c r="C12" s="215" t="s">
        <v>175</v>
      </c>
      <c r="D12" s="215" t="s">
        <v>281</v>
      </c>
      <c r="E12" s="215" t="s">
        <v>162</v>
      </c>
      <c r="F12" s="215" t="s">
        <v>176</v>
      </c>
      <c r="G12" s="215" t="s">
        <v>164</v>
      </c>
      <c r="H12" s="215" t="s">
        <v>93</v>
      </c>
      <c r="I12" s="215" t="s">
        <v>93</v>
      </c>
      <c r="J12" s="46" t="s">
        <v>177</v>
      </c>
      <c r="K12" s="46" t="s">
        <v>179</v>
      </c>
      <c r="L12" s="46" t="s">
        <v>181</v>
      </c>
      <c r="M12" s="46">
        <v>10</v>
      </c>
      <c r="N12" s="215" t="s">
        <v>97</v>
      </c>
      <c r="O12" s="215" t="s">
        <v>112</v>
      </c>
      <c r="P12" s="223" t="s">
        <v>170</v>
      </c>
      <c r="Q12" s="223" t="s">
        <v>171</v>
      </c>
      <c r="R12" s="223" t="s">
        <v>101</v>
      </c>
      <c r="S12" s="223" t="s">
        <v>172</v>
      </c>
      <c r="T12" s="227">
        <f>SUM(U12:U13)</f>
        <v>637500</v>
      </c>
      <c r="U12" s="227">
        <f>SUM(V12:AA12)</f>
        <v>637500</v>
      </c>
      <c r="V12" s="227">
        <v>637500</v>
      </c>
      <c r="W12" s="227">
        <v>0</v>
      </c>
      <c r="X12" s="227">
        <v>0</v>
      </c>
      <c r="Y12" s="227">
        <v>0</v>
      </c>
      <c r="Z12" s="227">
        <v>0</v>
      </c>
      <c r="AA12" s="225">
        <v>0</v>
      </c>
      <c r="AB12" s="227">
        <v>112500</v>
      </c>
      <c r="AC12" s="225" t="s">
        <v>104</v>
      </c>
      <c r="AD12" s="225">
        <v>0</v>
      </c>
      <c r="AE12" s="225">
        <f>V12</f>
        <v>637500</v>
      </c>
      <c r="AF12" s="225">
        <v>0</v>
      </c>
      <c r="AG12" s="240"/>
      <c r="AH12" s="242">
        <v>45292</v>
      </c>
      <c r="AI12" s="242">
        <v>45352</v>
      </c>
      <c r="AJ12" s="236">
        <v>45301</v>
      </c>
    </row>
    <row r="13" spans="1:36" ht="69.95" customHeight="1" thickBot="1" x14ac:dyDescent="0.3">
      <c r="A13" s="1"/>
      <c r="B13" s="214"/>
      <c r="C13" s="217"/>
      <c r="D13" s="217"/>
      <c r="E13" s="217"/>
      <c r="F13" s="217"/>
      <c r="G13" s="217"/>
      <c r="H13" s="217"/>
      <c r="I13" s="217"/>
      <c r="J13" s="47" t="s">
        <v>178</v>
      </c>
      <c r="K13" s="47" t="s">
        <v>180</v>
      </c>
      <c r="L13" s="47" t="s">
        <v>182</v>
      </c>
      <c r="M13" s="47">
        <v>10</v>
      </c>
      <c r="N13" s="217"/>
      <c r="O13" s="217"/>
      <c r="P13" s="235"/>
      <c r="Q13" s="235"/>
      <c r="R13" s="235"/>
      <c r="S13" s="235"/>
      <c r="T13" s="230"/>
      <c r="U13" s="230"/>
      <c r="V13" s="230"/>
      <c r="W13" s="230"/>
      <c r="X13" s="230"/>
      <c r="Y13" s="230"/>
      <c r="Z13" s="230"/>
      <c r="AA13" s="234"/>
      <c r="AB13" s="230"/>
      <c r="AC13" s="234"/>
      <c r="AD13" s="234"/>
      <c r="AE13" s="234"/>
      <c r="AF13" s="234"/>
      <c r="AG13" s="246"/>
      <c r="AH13" s="244"/>
      <c r="AI13" s="244"/>
      <c r="AJ13" s="238"/>
    </row>
    <row r="14" spans="1:36" ht="45" customHeight="1" x14ac:dyDescent="0.25">
      <c r="A14" s="1"/>
      <c r="B14" s="213" t="s">
        <v>188</v>
      </c>
      <c r="C14" s="216" t="s">
        <v>189</v>
      </c>
      <c r="D14" s="215" t="s">
        <v>281</v>
      </c>
      <c r="E14" s="215" t="s">
        <v>162</v>
      </c>
      <c r="F14" s="216" t="s">
        <v>183</v>
      </c>
      <c r="G14" s="216" t="s">
        <v>215</v>
      </c>
      <c r="H14" s="216" t="s">
        <v>93</v>
      </c>
      <c r="I14" s="216" t="s">
        <v>93</v>
      </c>
      <c r="J14" s="39" t="s">
        <v>184</v>
      </c>
      <c r="K14" s="39" t="s">
        <v>185</v>
      </c>
      <c r="L14" s="39" t="s">
        <v>182</v>
      </c>
      <c r="M14" s="39">
        <v>32</v>
      </c>
      <c r="N14" s="216" t="s">
        <v>97</v>
      </c>
      <c r="O14" s="216" t="s">
        <v>112</v>
      </c>
      <c r="P14" s="250" t="s">
        <v>170</v>
      </c>
      <c r="Q14" s="250" t="s">
        <v>171</v>
      </c>
      <c r="R14" s="250" t="s">
        <v>101</v>
      </c>
      <c r="S14" s="250" t="s">
        <v>172</v>
      </c>
      <c r="T14" s="227">
        <f>SUM(U14:U15)</f>
        <v>398167</v>
      </c>
      <c r="U14" s="229">
        <f>SUM(V14:AA14)</f>
        <v>398167</v>
      </c>
      <c r="V14" s="229">
        <v>398167</v>
      </c>
      <c r="W14" s="229">
        <v>0</v>
      </c>
      <c r="X14" s="229">
        <v>0</v>
      </c>
      <c r="Y14" s="229">
        <v>0</v>
      </c>
      <c r="Z14" s="229">
        <v>0</v>
      </c>
      <c r="AA14" s="249">
        <v>0</v>
      </c>
      <c r="AB14" s="229">
        <v>70265</v>
      </c>
      <c r="AC14" s="249" t="s">
        <v>104</v>
      </c>
      <c r="AD14" s="249">
        <v>0</v>
      </c>
      <c r="AE14" s="249">
        <f>V14</f>
        <v>398167</v>
      </c>
      <c r="AF14" s="249">
        <v>0</v>
      </c>
      <c r="AG14" s="251"/>
      <c r="AH14" s="243">
        <v>45292</v>
      </c>
      <c r="AI14" s="243">
        <v>45352</v>
      </c>
      <c r="AJ14" s="247">
        <v>45302</v>
      </c>
    </row>
    <row r="15" spans="1:36" ht="45" customHeight="1" thickBot="1" x14ac:dyDescent="0.3">
      <c r="A15" s="1"/>
      <c r="B15" s="214"/>
      <c r="C15" s="217"/>
      <c r="D15" s="217"/>
      <c r="E15" s="217"/>
      <c r="F15" s="217"/>
      <c r="G15" s="217"/>
      <c r="H15" s="218"/>
      <c r="I15" s="218"/>
      <c r="J15" s="38" t="s">
        <v>186</v>
      </c>
      <c r="K15" s="38" t="s">
        <v>187</v>
      </c>
      <c r="L15" s="38" t="s">
        <v>169</v>
      </c>
      <c r="M15" s="38">
        <v>32</v>
      </c>
      <c r="N15" s="218"/>
      <c r="O15" s="218"/>
      <c r="P15" s="224"/>
      <c r="Q15" s="224"/>
      <c r="R15" s="224"/>
      <c r="S15" s="224"/>
      <c r="T15" s="230"/>
      <c r="U15" s="228"/>
      <c r="V15" s="228"/>
      <c r="W15" s="228"/>
      <c r="X15" s="228"/>
      <c r="Y15" s="228"/>
      <c r="Z15" s="228"/>
      <c r="AA15" s="226"/>
      <c r="AB15" s="228"/>
      <c r="AC15" s="226"/>
      <c r="AD15" s="226"/>
      <c r="AE15" s="226"/>
      <c r="AF15" s="226"/>
      <c r="AG15" s="246"/>
      <c r="AH15" s="244"/>
      <c r="AI15" s="244"/>
      <c r="AJ15" s="248"/>
    </row>
    <row r="16" spans="1:36" ht="56.1" customHeight="1" x14ac:dyDescent="0.25">
      <c r="A16" s="1"/>
      <c r="B16" s="212" t="s">
        <v>200</v>
      </c>
      <c r="C16" s="215" t="s">
        <v>201</v>
      </c>
      <c r="D16" s="215" t="s">
        <v>281</v>
      </c>
      <c r="E16" s="215" t="s">
        <v>162</v>
      </c>
      <c r="F16" s="215" t="s">
        <v>190</v>
      </c>
      <c r="G16" s="215" t="s">
        <v>164</v>
      </c>
      <c r="H16" s="215" t="s">
        <v>93</v>
      </c>
      <c r="I16" s="215" t="s">
        <v>93</v>
      </c>
      <c r="J16" s="46" t="s">
        <v>177</v>
      </c>
      <c r="K16" s="46" t="s">
        <v>179</v>
      </c>
      <c r="L16" s="46" t="s">
        <v>181</v>
      </c>
      <c r="M16" s="46">
        <v>2</v>
      </c>
      <c r="N16" s="215" t="s">
        <v>97</v>
      </c>
      <c r="O16" s="215" t="s">
        <v>113</v>
      </c>
      <c r="P16" s="223" t="s">
        <v>170</v>
      </c>
      <c r="Q16" s="223" t="s">
        <v>171</v>
      </c>
      <c r="R16" s="223" t="s">
        <v>101</v>
      </c>
      <c r="S16" s="223" t="s">
        <v>172</v>
      </c>
      <c r="T16" s="227">
        <f>SUM(U16:U23)</f>
        <v>1774416</v>
      </c>
      <c r="U16" s="227">
        <f>SUM(V16:AA16)</f>
        <v>80750</v>
      </c>
      <c r="V16" s="227">
        <v>80750</v>
      </c>
      <c r="W16" s="227">
        <v>0</v>
      </c>
      <c r="X16" s="227">
        <v>0</v>
      </c>
      <c r="Y16" s="227">
        <v>0</v>
      </c>
      <c r="Z16" s="227">
        <v>0</v>
      </c>
      <c r="AA16" s="225">
        <v>0</v>
      </c>
      <c r="AB16" s="227">
        <v>14250</v>
      </c>
      <c r="AC16" s="225" t="s">
        <v>104</v>
      </c>
      <c r="AD16" s="225">
        <v>0</v>
      </c>
      <c r="AE16" s="225">
        <f>V16</f>
        <v>80750</v>
      </c>
      <c r="AF16" s="225">
        <v>0</v>
      </c>
      <c r="AG16" s="240"/>
      <c r="AH16" s="242">
        <v>45383</v>
      </c>
      <c r="AI16" s="242">
        <v>45444</v>
      </c>
      <c r="AJ16" s="236">
        <v>45390</v>
      </c>
    </row>
    <row r="17" spans="1:36" ht="71.099999999999994" customHeight="1" x14ac:dyDescent="0.25">
      <c r="A17" s="1"/>
      <c r="B17" s="213"/>
      <c r="C17" s="216"/>
      <c r="D17" s="216"/>
      <c r="E17" s="216"/>
      <c r="F17" s="218"/>
      <c r="G17" s="216"/>
      <c r="H17" s="218"/>
      <c r="I17" s="218"/>
      <c r="J17" s="38" t="s">
        <v>178</v>
      </c>
      <c r="K17" s="38" t="s">
        <v>180</v>
      </c>
      <c r="L17" s="38" t="s">
        <v>182</v>
      </c>
      <c r="M17" s="38">
        <v>2</v>
      </c>
      <c r="N17" s="218"/>
      <c r="O17" s="218"/>
      <c r="P17" s="224"/>
      <c r="Q17" s="224"/>
      <c r="R17" s="224"/>
      <c r="S17" s="224"/>
      <c r="T17" s="216"/>
      <c r="U17" s="228"/>
      <c r="V17" s="228"/>
      <c r="W17" s="228"/>
      <c r="X17" s="228"/>
      <c r="Y17" s="228"/>
      <c r="Z17" s="228"/>
      <c r="AA17" s="226"/>
      <c r="AB17" s="228"/>
      <c r="AC17" s="226"/>
      <c r="AD17" s="226"/>
      <c r="AE17" s="226"/>
      <c r="AF17" s="226"/>
      <c r="AG17" s="241"/>
      <c r="AH17" s="243"/>
      <c r="AI17" s="243"/>
      <c r="AJ17" s="237"/>
    </row>
    <row r="18" spans="1:36" ht="59.45" customHeight="1" x14ac:dyDescent="0.25">
      <c r="A18" s="1"/>
      <c r="B18" s="213"/>
      <c r="C18" s="216"/>
      <c r="D18" s="216"/>
      <c r="E18" s="216"/>
      <c r="F18" s="239" t="s">
        <v>191</v>
      </c>
      <c r="G18" s="216"/>
      <c r="H18" s="239" t="s">
        <v>93</v>
      </c>
      <c r="I18" s="239" t="s">
        <v>93</v>
      </c>
      <c r="J18" s="39" t="s">
        <v>177</v>
      </c>
      <c r="K18" s="39" t="s">
        <v>179</v>
      </c>
      <c r="L18" s="39" t="s">
        <v>181</v>
      </c>
      <c r="M18" s="39">
        <v>10</v>
      </c>
      <c r="N18" s="216" t="s">
        <v>97</v>
      </c>
      <c r="O18" s="216" t="s">
        <v>98</v>
      </c>
      <c r="P18" s="250" t="s">
        <v>170</v>
      </c>
      <c r="Q18" s="250" t="s">
        <v>171</v>
      </c>
      <c r="R18" s="250" t="s">
        <v>101</v>
      </c>
      <c r="S18" s="250" t="s">
        <v>172</v>
      </c>
      <c r="T18" s="216"/>
      <c r="U18" s="231">
        <f>SUM(V18:AA18)</f>
        <v>425000</v>
      </c>
      <c r="V18" s="231">
        <v>425000</v>
      </c>
      <c r="W18" s="231">
        <v>0</v>
      </c>
      <c r="X18" s="231">
        <v>0</v>
      </c>
      <c r="Y18" s="231">
        <v>0</v>
      </c>
      <c r="Z18" s="231">
        <v>0</v>
      </c>
      <c r="AA18" s="233">
        <v>0</v>
      </c>
      <c r="AB18" s="231">
        <v>75000</v>
      </c>
      <c r="AC18" s="233" t="s">
        <v>104</v>
      </c>
      <c r="AD18" s="233">
        <v>0</v>
      </c>
      <c r="AE18" s="233">
        <f>V18</f>
        <v>425000</v>
      </c>
      <c r="AF18" s="233">
        <v>0</v>
      </c>
      <c r="AG18" s="245"/>
      <c r="AH18" s="243"/>
      <c r="AI18" s="243"/>
      <c r="AJ18" s="237"/>
    </row>
    <row r="19" spans="1:36" ht="69" customHeight="1" x14ac:dyDescent="0.25">
      <c r="A19" s="1"/>
      <c r="B19" s="213"/>
      <c r="C19" s="216"/>
      <c r="D19" s="216"/>
      <c r="E19" s="216"/>
      <c r="F19" s="218"/>
      <c r="G19" s="216"/>
      <c r="H19" s="218"/>
      <c r="I19" s="218"/>
      <c r="J19" s="38" t="s">
        <v>178</v>
      </c>
      <c r="K19" s="38" t="s">
        <v>180</v>
      </c>
      <c r="L19" s="38" t="s">
        <v>182</v>
      </c>
      <c r="M19" s="39">
        <v>10</v>
      </c>
      <c r="N19" s="218"/>
      <c r="O19" s="218"/>
      <c r="P19" s="224"/>
      <c r="Q19" s="224"/>
      <c r="R19" s="224"/>
      <c r="S19" s="224"/>
      <c r="T19" s="216"/>
      <c r="U19" s="228"/>
      <c r="V19" s="228"/>
      <c r="W19" s="228"/>
      <c r="X19" s="228"/>
      <c r="Y19" s="228"/>
      <c r="Z19" s="228"/>
      <c r="AA19" s="226"/>
      <c r="AB19" s="228"/>
      <c r="AC19" s="226"/>
      <c r="AD19" s="226"/>
      <c r="AE19" s="226"/>
      <c r="AF19" s="226"/>
      <c r="AG19" s="241"/>
      <c r="AH19" s="243"/>
      <c r="AI19" s="243"/>
      <c r="AJ19" s="237"/>
    </row>
    <row r="20" spans="1:36" ht="59.45" customHeight="1" x14ac:dyDescent="0.25">
      <c r="A20" s="1"/>
      <c r="B20" s="213"/>
      <c r="C20" s="216"/>
      <c r="D20" s="216"/>
      <c r="E20" s="216"/>
      <c r="F20" s="239" t="s">
        <v>192</v>
      </c>
      <c r="G20" s="216"/>
      <c r="H20" s="239" t="s">
        <v>93</v>
      </c>
      <c r="I20" s="239" t="s">
        <v>93</v>
      </c>
      <c r="J20" s="39" t="s">
        <v>177</v>
      </c>
      <c r="K20" s="39" t="s">
        <v>179</v>
      </c>
      <c r="L20" s="39" t="s">
        <v>181</v>
      </c>
      <c r="M20" s="39">
        <v>15</v>
      </c>
      <c r="N20" s="216" t="s">
        <v>97</v>
      </c>
      <c r="O20" s="216" t="s">
        <v>112</v>
      </c>
      <c r="P20" s="250" t="s">
        <v>170</v>
      </c>
      <c r="Q20" s="250" t="s">
        <v>171</v>
      </c>
      <c r="R20" s="250" t="s">
        <v>101</v>
      </c>
      <c r="S20" s="250" t="s">
        <v>172</v>
      </c>
      <c r="T20" s="216"/>
      <c r="U20" s="231">
        <f>SUM(V20:AA20)</f>
        <v>716166</v>
      </c>
      <c r="V20" s="231">
        <v>716166</v>
      </c>
      <c r="W20" s="231">
        <v>0</v>
      </c>
      <c r="X20" s="231">
        <v>0</v>
      </c>
      <c r="Y20" s="231">
        <v>0</v>
      </c>
      <c r="Z20" s="231">
        <v>0</v>
      </c>
      <c r="AA20" s="233">
        <v>0</v>
      </c>
      <c r="AB20" s="231">
        <v>126324</v>
      </c>
      <c r="AC20" s="233" t="s">
        <v>104</v>
      </c>
      <c r="AD20" s="233">
        <v>0</v>
      </c>
      <c r="AE20" s="233">
        <f>V20</f>
        <v>716166</v>
      </c>
      <c r="AF20" s="233">
        <v>0</v>
      </c>
      <c r="AG20" s="245"/>
      <c r="AH20" s="243"/>
      <c r="AI20" s="243"/>
      <c r="AJ20" s="237"/>
    </row>
    <row r="21" spans="1:36" ht="67.5" customHeight="1" x14ac:dyDescent="0.25">
      <c r="A21" s="1"/>
      <c r="B21" s="213"/>
      <c r="C21" s="216"/>
      <c r="D21" s="216"/>
      <c r="E21" s="216"/>
      <c r="F21" s="218"/>
      <c r="G21" s="216"/>
      <c r="H21" s="218"/>
      <c r="I21" s="218"/>
      <c r="J21" s="38" t="s">
        <v>178</v>
      </c>
      <c r="K21" s="38" t="s">
        <v>180</v>
      </c>
      <c r="L21" s="38" t="s">
        <v>182</v>
      </c>
      <c r="M21" s="39">
        <v>15</v>
      </c>
      <c r="N21" s="218"/>
      <c r="O21" s="218"/>
      <c r="P21" s="224"/>
      <c r="Q21" s="224"/>
      <c r="R21" s="224"/>
      <c r="S21" s="224"/>
      <c r="T21" s="216"/>
      <c r="U21" s="228"/>
      <c r="V21" s="228"/>
      <c r="W21" s="228"/>
      <c r="X21" s="228"/>
      <c r="Y21" s="228"/>
      <c r="Z21" s="228"/>
      <c r="AA21" s="226"/>
      <c r="AB21" s="228"/>
      <c r="AC21" s="226"/>
      <c r="AD21" s="226"/>
      <c r="AE21" s="226"/>
      <c r="AF21" s="226"/>
      <c r="AG21" s="241"/>
      <c r="AH21" s="243"/>
      <c r="AI21" s="243"/>
      <c r="AJ21" s="237"/>
    </row>
    <row r="22" spans="1:36" ht="63.95" customHeight="1" x14ac:dyDescent="0.25">
      <c r="A22" s="1"/>
      <c r="B22" s="213"/>
      <c r="C22" s="216"/>
      <c r="D22" s="216"/>
      <c r="E22" s="216"/>
      <c r="F22" s="239" t="s">
        <v>199</v>
      </c>
      <c r="G22" s="216"/>
      <c r="H22" s="239" t="s">
        <v>93</v>
      </c>
      <c r="I22" s="239" t="s">
        <v>93</v>
      </c>
      <c r="J22" s="39" t="s">
        <v>194</v>
      </c>
      <c r="K22" s="39" t="s">
        <v>195</v>
      </c>
      <c r="L22" s="39" t="s">
        <v>196</v>
      </c>
      <c r="M22" s="39">
        <v>28</v>
      </c>
      <c r="N22" s="216" t="s">
        <v>97</v>
      </c>
      <c r="O22" s="216" t="s">
        <v>112</v>
      </c>
      <c r="P22" s="250" t="s">
        <v>170</v>
      </c>
      <c r="Q22" s="250" t="s">
        <v>171</v>
      </c>
      <c r="R22" s="250" t="s">
        <v>101</v>
      </c>
      <c r="S22" s="250" t="s">
        <v>172</v>
      </c>
      <c r="T22" s="216"/>
      <c r="U22" s="231">
        <f>SUM(V22:AA22)</f>
        <v>552500</v>
      </c>
      <c r="V22" s="231">
        <v>552500</v>
      </c>
      <c r="W22" s="231">
        <v>0</v>
      </c>
      <c r="X22" s="231">
        <v>0</v>
      </c>
      <c r="Y22" s="231">
        <v>0</v>
      </c>
      <c r="Z22" s="231">
        <v>0</v>
      </c>
      <c r="AA22" s="233">
        <v>0</v>
      </c>
      <c r="AB22" s="231">
        <v>97500</v>
      </c>
      <c r="AC22" s="233" t="s">
        <v>104</v>
      </c>
      <c r="AD22" s="233">
        <v>0</v>
      </c>
      <c r="AE22" s="233">
        <f>V22</f>
        <v>552500</v>
      </c>
      <c r="AF22" s="233">
        <v>0</v>
      </c>
      <c r="AG22" s="245"/>
      <c r="AH22" s="243"/>
      <c r="AI22" s="243"/>
      <c r="AJ22" s="237"/>
    </row>
    <row r="23" spans="1:36" ht="68.099999999999994" customHeight="1" thickBot="1" x14ac:dyDescent="0.3">
      <c r="A23" s="1"/>
      <c r="B23" s="214"/>
      <c r="C23" s="217"/>
      <c r="D23" s="217"/>
      <c r="E23" s="217"/>
      <c r="F23" s="217"/>
      <c r="G23" s="217"/>
      <c r="H23" s="217"/>
      <c r="I23" s="217"/>
      <c r="J23" s="48" t="s">
        <v>197</v>
      </c>
      <c r="K23" s="48" t="s">
        <v>198</v>
      </c>
      <c r="L23" s="48" t="s">
        <v>182</v>
      </c>
      <c r="M23" s="48">
        <v>190</v>
      </c>
      <c r="N23" s="217"/>
      <c r="O23" s="217"/>
      <c r="P23" s="235"/>
      <c r="Q23" s="235"/>
      <c r="R23" s="235"/>
      <c r="S23" s="235"/>
      <c r="T23" s="217"/>
      <c r="U23" s="230"/>
      <c r="V23" s="230"/>
      <c r="W23" s="230"/>
      <c r="X23" s="230"/>
      <c r="Y23" s="230"/>
      <c r="Z23" s="230"/>
      <c r="AA23" s="234"/>
      <c r="AB23" s="230"/>
      <c r="AC23" s="234"/>
      <c r="AD23" s="234"/>
      <c r="AE23" s="234"/>
      <c r="AF23" s="234"/>
      <c r="AG23" s="246"/>
      <c r="AH23" s="244"/>
      <c r="AI23" s="244"/>
      <c r="AJ23" s="238"/>
    </row>
    <row r="24" spans="1:36" ht="62.1" customHeight="1" x14ac:dyDescent="0.25">
      <c r="A24" s="1"/>
      <c r="B24" s="212" t="s">
        <v>206</v>
      </c>
      <c r="C24" s="215" t="s">
        <v>209</v>
      </c>
      <c r="D24" s="215" t="s">
        <v>281</v>
      </c>
      <c r="E24" s="215" t="s">
        <v>162</v>
      </c>
      <c r="F24" s="215" t="s">
        <v>202</v>
      </c>
      <c r="G24" s="215" t="s">
        <v>164</v>
      </c>
      <c r="H24" s="215" t="s">
        <v>93</v>
      </c>
      <c r="I24" s="215" t="s">
        <v>93</v>
      </c>
      <c r="J24" s="46" t="s">
        <v>177</v>
      </c>
      <c r="K24" s="46" t="s">
        <v>179</v>
      </c>
      <c r="L24" s="46" t="s">
        <v>181</v>
      </c>
      <c r="M24" s="46">
        <v>40</v>
      </c>
      <c r="N24" s="215" t="s">
        <v>97</v>
      </c>
      <c r="O24" s="215" t="s">
        <v>123</v>
      </c>
      <c r="P24" s="223" t="s">
        <v>170</v>
      </c>
      <c r="Q24" s="223" t="s">
        <v>171</v>
      </c>
      <c r="R24" s="223" t="s">
        <v>101</v>
      </c>
      <c r="S24" s="223" t="s">
        <v>172</v>
      </c>
      <c r="T24" s="227">
        <f>SUM(U24:U31)</f>
        <v>4924959</v>
      </c>
      <c r="U24" s="227">
        <f>SUM(V24:AA24)</f>
        <v>2629959</v>
      </c>
      <c r="V24" s="227">
        <v>2629959</v>
      </c>
      <c r="W24" s="227">
        <v>0</v>
      </c>
      <c r="X24" s="227">
        <v>0</v>
      </c>
      <c r="Y24" s="227">
        <v>0</v>
      </c>
      <c r="Z24" s="227">
        <v>0</v>
      </c>
      <c r="AA24" s="225">
        <v>0</v>
      </c>
      <c r="AB24" s="227">
        <v>464111</v>
      </c>
      <c r="AC24" s="225" t="s">
        <v>104</v>
      </c>
      <c r="AD24" s="225">
        <v>0</v>
      </c>
      <c r="AE24" s="225">
        <f>V24</f>
        <v>2629959</v>
      </c>
      <c r="AF24" s="225">
        <v>0</v>
      </c>
      <c r="AG24" s="240"/>
      <c r="AH24" s="242">
        <v>45474</v>
      </c>
      <c r="AI24" s="242">
        <v>45536</v>
      </c>
      <c r="AJ24" s="236">
        <v>45495</v>
      </c>
    </row>
    <row r="25" spans="1:36" ht="69.599999999999994" customHeight="1" x14ac:dyDescent="0.25">
      <c r="A25" s="1"/>
      <c r="B25" s="213"/>
      <c r="C25" s="216"/>
      <c r="D25" s="216"/>
      <c r="E25" s="216"/>
      <c r="F25" s="218"/>
      <c r="G25" s="216"/>
      <c r="H25" s="218"/>
      <c r="I25" s="218"/>
      <c r="J25" s="38" t="s">
        <v>178</v>
      </c>
      <c r="K25" s="38" t="s">
        <v>180</v>
      </c>
      <c r="L25" s="38" t="s">
        <v>182</v>
      </c>
      <c r="M25" s="38">
        <v>40</v>
      </c>
      <c r="N25" s="216"/>
      <c r="O25" s="216"/>
      <c r="P25" s="250"/>
      <c r="Q25" s="250"/>
      <c r="R25" s="250"/>
      <c r="S25" s="250"/>
      <c r="T25" s="216"/>
      <c r="U25" s="228"/>
      <c r="V25" s="228"/>
      <c r="W25" s="228"/>
      <c r="X25" s="228"/>
      <c r="Y25" s="228"/>
      <c r="Z25" s="228"/>
      <c r="AA25" s="226"/>
      <c r="AB25" s="228"/>
      <c r="AC25" s="226"/>
      <c r="AD25" s="226"/>
      <c r="AE25" s="226"/>
      <c r="AF25" s="226"/>
      <c r="AG25" s="241"/>
      <c r="AH25" s="243"/>
      <c r="AI25" s="243"/>
      <c r="AJ25" s="237"/>
    </row>
    <row r="26" spans="1:36" ht="57" customHeight="1" x14ac:dyDescent="0.25">
      <c r="A26" s="1"/>
      <c r="B26" s="213"/>
      <c r="C26" s="216"/>
      <c r="D26" s="216"/>
      <c r="E26" s="216"/>
      <c r="F26" s="239" t="s">
        <v>203</v>
      </c>
      <c r="G26" s="216"/>
      <c r="H26" s="239" t="s">
        <v>93</v>
      </c>
      <c r="I26" s="239" t="s">
        <v>93</v>
      </c>
      <c r="J26" s="39" t="s">
        <v>177</v>
      </c>
      <c r="K26" s="39" t="s">
        <v>179</v>
      </c>
      <c r="L26" s="39" t="s">
        <v>181</v>
      </c>
      <c r="M26" s="39">
        <v>10</v>
      </c>
      <c r="N26" s="239" t="s">
        <v>97</v>
      </c>
      <c r="O26" s="239" t="s">
        <v>98</v>
      </c>
      <c r="P26" s="232" t="s">
        <v>170</v>
      </c>
      <c r="Q26" s="232" t="s">
        <v>171</v>
      </c>
      <c r="R26" s="232" t="s">
        <v>101</v>
      </c>
      <c r="S26" s="232" t="s">
        <v>172</v>
      </c>
      <c r="T26" s="216"/>
      <c r="U26" s="231">
        <f>SUM(V26:AA26)</f>
        <v>700000</v>
      </c>
      <c r="V26" s="231">
        <v>700000</v>
      </c>
      <c r="W26" s="231">
        <v>0</v>
      </c>
      <c r="X26" s="231">
        <v>0</v>
      </c>
      <c r="Y26" s="231">
        <v>0</v>
      </c>
      <c r="Z26" s="231">
        <v>0</v>
      </c>
      <c r="AA26" s="233">
        <v>0</v>
      </c>
      <c r="AB26" s="231">
        <v>123530</v>
      </c>
      <c r="AC26" s="233" t="s">
        <v>104</v>
      </c>
      <c r="AD26" s="233">
        <v>0</v>
      </c>
      <c r="AE26" s="233">
        <f>V26</f>
        <v>700000</v>
      </c>
      <c r="AF26" s="233">
        <v>0</v>
      </c>
      <c r="AG26" s="245"/>
      <c r="AH26" s="243"/>
      <c r="AI26" s="243"/>
      <c r="AJ26" s="237"/>
    </row>
    <row r="27" spans="1:36" ht="69.599999999999994" customHeight="1" x14ac:dyDescent="0.25">
      <c r="A27" s="1"/>
      <c r="B27" s="213"/>
      <c r="C27" s="216"/>
      <c r="D27" s="216"/>
      <c r="E27" s="216"/>
      <c r="F27" s="218"/>
      <c r="G27" s="216"/>
      <c r="H27" s="218"/>
      <c r="I27" s="218"/>
      <c r="J27" s="38" t="s">
        <v>178</v>
      </c>
      <c r="K27" s="38" t="s">
        <v>180</v>
      </c>
      <c r="L27" s="38" t="s">
        <v>182</v>
      </c>
      <c r="M27" s="38">
        <v>10</v>
      </c>
      <c r="N27" s="218"/>
      <c r="O27" s="218"/>
      <c r="P27" s="224"/>
      <c r="Q27" s="224"/>
      <c r="R27" s="224"/>
      <c r="S27" s="224"/>
      <c r="T27" s="216"/>
      <c r="U27" s="228"/>
      <c r="V27" s="228"/>
      <c r="W27" s="228"/>
      <c r="X27" s="228"/>
      <c r="Y27" s="228"/>
      <c r="Z27" s="228"/>
      <c r="AA27" s="226"/>
      <c r="AB27" s="228"/>
      <c r="AC27" s="226"/>
      <c r="AD27" s="226"/>
      <c r="AE27" s="226"/>
      <c r="AF27" s="226"/>
      <c r="AG27" s="241"/>
      <c r="AH27" s="243"/>
      <c r="AI27" s="243"/>
      <c r="AJ27" s="237"/>
    </row>
    <row r="28" spans="1:36" ht="57" customHeight="1" x14ac:dyDescent="0.25">
      <c r="A28" s="1"/>
      <c r="B28" s="213"/>
      <c r="C28" s="216"/>
      <c r="D28" s="216"/>
      <c r="E28" s="216"/>
      <c r="F28" s="239" t="s">
        <v>204</v>
      </c>
      <c r="G28" s="216"/>
      <c r="H28" s="239" t="s">
        <v>93</v>
      </c>
      <c r="I28" s="239" t="s">
        <v>93</v>
      </c>
      <c r="J28" s="39" t="s">
        <v>177</v>
      </c>
      <c r="K28" s="39" t="s">
        <v>179</v>
      </c>
      <c r="L28" s="39" t="s">
        <v>181</v>
      </c>
      <c r="M28" s="39">
        <v>30</v>
      </c>
      <c r="N28" s="239" t="s">
        <v>97</v>
      </c>
      <c r="O28" s="239" t="s">
        <v>98</v>
      </c>
      <c r="P28" s="232" t="s">
        <v>170</v>
      </c>
      <c r="Q28" s="232" t="s">
        <v>171</v>
      </c>
      <c r="R28" s="232" t="s">
        <v>101</v>
      </c>
      <c r="S28" s="232" t="s">
        <v>172</v>
      </c>
      <c r="T28" s="216"/>
      <c r="U28" s="231">
        <f t="shared" ref="U28" si="0">SUM(V28:AA28)</f>
        <v>1595000</v>
      </c>
      <c r="V28" s="231">
        <v>1595000</v>
      </c>
      <c r="W28" s="231">
        <v>0</v>
      </c>
      <c r="X28" s="231">
        <v>0</v>
      </c>
      <c r="Y28" s="231">
        <v>0</v>
      </c>
      <c r="Z28" s="231">
        <v>0</v>
      </c>
      <c r="AA28" s="233">
        <v>0</v>
      </c>
      <c r="AB28" s="231">
        <v>281471</v>
      </c>
      <c r="AC28" s="233" t="s">
        <v>104</v>
      </c>
      <c r="AD28" s="233">
        <v>0</v>
      </c>
      <c r="AE28" s="233">
        <f t="shared" ref="AE28:AE40" si="1">V28</f>
        <v>1595000</v>
      </c>
      <c r="AF28" s="233">
        <v>0</v>
      </c>
      <c r="AG28" s="245"/>
      <c r="AH28" s="243"/>
      <c r="AI28" s="243"/>
      <c r="AJ28" s="237"/>
    </row>
    <row r="29" spans="1:36" ht="66" customHeight="1" x14ac:dyDescent="0.25">
      <c r="A29" s="1"/>
      <c r="B29" s="213"/>
      <c r="C29" s="216"/>
      <c r="D29" s="216"/>
      <c r="E29" s="216"/>
      <c r="F29" s="216"/>
      <c r="G29" s="216"/>
      <c r="H29" s="216"/>
      <c r="I29" s="216"/>
      <c r="J29" s="38" t="s">
        <v>178</v>
      </c>
      <c r="K29" s="38" t="s">
        <v>180</v>
      </c>
      <c r="L29" s="38" t="s">
        <v>182</v>
      </c>
      <c r="M29" s="38">
        <v>30</v>
      </c>
      <c r="N29" s="216"/>
      <c r="O29" s="216"/>
      <c r="P29" s="250"/>
      <c r="Q29" s="250"/>
      <c r="R29" s="250"/>
      <c r="S29" s="250"/>
      <c r="T29" s="216"/>
      <c r="U29" s="229"/>
      <c r="V29" s="229"/>
      <c r="W29" s="229"/>
      <c r="X29" s="229"/>
      <c r="Y29" s="229"/>
      <c r="Z29" s="229"/>
      <c r="AA29" s="249"/>
      <c r="AB29" s="229"/>
      <c r="AC29" s="249"/>
      <c r="AD29" s="249"/>
      <c r="AE29" s="249"/>
      <c r="AF29" s="249"/>
      <c r="AG29" s="251"/>
      <c r="AH29" s="243"/>
      <c r="AI29" s="243"/>
      <c r="AJ29" s="237"/>
    </row>
    <row r="30" spans="1:36" ht="68.099999999999994" customHeight="1" x14ac:dyDescent="0.25">
      <c r="A30" s="1"/>
      <c r="B30" s="213"/>
      <c r="C30" s="216"/>
      <c r="D30" s="216"/>
      <c r="E30" s="216"/>
      <c r="F30" s="216"/>
      <c r="G30" s="216"/>
      <c r="H30" s="216"/>
      <c r="I30" s="216"/>
      <c r="J30" s="39" t="s">
        <v>194</v>
      </c>
      <c r="K30" s="39" t="s">
        <v>195</v>
      </c>
      <c r="L30" s="39" t="s">
        <v>196</v>
      </c>
      <c r="M30" s="39">
        <v>10</v>
      </c>
      <c r="N30" s="216"/>
      <c r="O30" s="216"/>
      <c r="P30" s="250"/>
      <c r="Q30" s="250"/>
      <c r="R30" s="250"/>
      <c r="S30" s="250"/>
      <c r="T30" s="216"/>
      <c r="U30" s="229"/>
      <c r="V30" s="229"/>
      <c r="W30" s="229"/>
      <c r="X30" s="229"/>
      <c r="Y30" s="229"/>
      <c r="Z30" s="229"/>
      <c r="AA30" s="249"/>
      <c r="AB30" s="229"/>
      <c r="AC30" s="249"/>
      <c r="AD30" s="249"/>
      <c r="AE30" s="249"/>
      <c r="AF30" s="249"/>
      <c r="AG30" s="251"/>
      <c r="AH30" s="243"/>
      <c r="AI30" s="243"/>
      <c r="AJ30" s="237"/>
    </row>
    <row r="31" spans="1:36" ht="65.45" customHeight="1" thickBot="1" x14ac:dyDescent="0.3">
      <c r="A31" s="1"/>
      <c r="B31" s="214"/>
      <c r="C31" s="217"/>
      <c r="D31" s="217"/>
      <c r="E31" s="217"/>
      <c r="F31" s="217"/>
      <c r="G31" s="217"/>
      <c r="H31" s="217"/>
      <c r="I31" s="217"/>
      <c r="J31" s="48" t="s">
        <v>197</v>
      </c>
      <c r="K31" s="48" t="s">
        <v>198</v>
      </c>
      <c r="L31" s="48" t="s">
        <v>182</v>
      </c>
      <c r="M31" s="48">
        <v>10</v>
      </c>
      <c r="N31" s="217"/>
      <c r="O31" s="217"/>
      <c r="P31" s="235"/>
      <c r="Q31" s="235"/>
      <c r="R31" s="235"/>
      <c r="S31" s="235"/>
      <c r="T31" s="217"/>
      <c r="U31" s="230"/>
      <c r="V31" s="230"/>
      <c r="W31" s="230"/>
      <c r="X31" s="230"/>
      <c r="Y31" s="230"/>
      <c r="Z31" s="230"/>
      <c r="AA31" s="234"/>
      <c r="AB31" s="230"/>
      <c r="AC31" s="234"/>
      <c r="AD31" s="234"/>
      <c r="AE31" s="234"/>
      <c r="AF31" s="234"/>
      <c r="AG31" s="246"/>
      <c r="AH31" s="244"/>
      <c r="AI31" s="244"/>
      <c r="AJ31" s="238"/>
    </row>
    <row r="32" spans="1:36" ht="45" customHeight="1" x14ac:dyDescent="0.25">
      <c r="A32" s="1"/>
      <c r="B32" s="213" t="s">
        <v>207</v>
      </c>
      <c r="C32" s="216" t="s">
        <v>211</v>
      </c>
      <c r="D32" s="216" t="s">
        <v>281</v>
      </c>
      <c r="E32" s="216" t="s">
        <v>162</v>
      </c>
      <c r="F32" s="216" t="s">
        <v>205</v>
      </c>
      <c r="G32" s="216" t="s">
        <v>215</v>
      </c>
      <c r="H32" s="216" t="s">
        <v>93</v>
      </c>
      <c r="I32" s="216" t="s">
        <v>93</v>
      </c>
      <c r="J32" s="39" t="s">
        <v>184</v>
      </c>
      <c r="K32" s="39" t="s">
        <v>185</v>
      </c>
      <c r="L32" s="39" t="s">
        <v>182</v>
      </c>
      <c r="M32" s="39">
        <v>20</v>
      </c>
      <c r="N32" s="216" t="s">
        <v>97</v>
      </c>
      <c r="O32" s="216" t="s">
        <v>112</v>
      </c>
      <c r="P32" s="250" t="s">
        <v>170</v>
      </c>
      <c r="Q32" s="250" t="s">
        <v>171</v>
      </c>
      <c r="R32" s="250" t="s">
        <v>101</v>
      </c>
      <c r="S32" s="250" t="s">
        <v>172</v>
      </c>
      <c r="T32" s="229">
        <f>U32</f>
        <v>784167</v>
      </c>
      <c r="U32" s="229">
        <f t="shared" ref="U32" si="2">SUM(V32:AA32)</f>
        <v>784167</v>
      </c>
      <c r="V32" s="229">
        <v>784167</v>
      </c>
      <c r="W32" s="229">
        <v>0</v>
      </c>
      <c r="X32" s="229">
        <v>0</v>
      </c>
      <c r="Y32" s="229">
        <v>0</v>
      </c>
      <c r="Z32" s="229">
        <v>0</v>
      </c>
      <c r="AA32" s="249">
        <v>0</v>
      </c>
      <c r="AB32" s="229">
        <v>138383</v>
      </c>
      <c r="AC32" s="249" t="s">
        <v>104</v>
      </c>
      <c r="AD32" s="249">
        <v>0</v>
      </c>
      <c r="AE32" s="249">
        <f t="shared" ref="AE32" si="3">V32</f>
        <v>784167</v>
      </c>
      <c r="AF32" s="249">
        <v>0</v>
      </c>
      <c r="AG32" s="251"/>
      <c r="AH32" s="243">
        <v>45474</v>
      </c>
      <c r="AI32" s="243">
        <v>45536</v>
      </c>
      <c r="AJ32" s="236">
        <v>45495</v>
      </c>
    </row>
    <row r="33" spans="1:36" ht="45" customHeight="1" thickBot="1" x14ac:dyDescent="0.3">
      <c r="A33" s="1"/>
      <c r="B33" s="214"/>
      <c r="C33" s="217"/>
      <c r="D33" s="217"/>
      <c r="E33" s="217"/>
      <c r="F33" s="217"/>
      <c r="G33" s="217"/>
      <c r="H33" s="217"/>
      <c r="I33" s="217"/>
      <c r="J33" s="47" t="s">
        <v>186</v>
      </c>
      <c r="K33" s="47" t="s">
        <v>187</v>
      </c>
      <c r="L33" s="47" t="s">
        <v>169</v>
      </c>
      <c r="M33" s="47">
        <v>33</v>
      </c>
      <c r="N33" s="217"/>
      <c r="O33" s="217"/>
      <c r="P33" s="235"/>
      <c r="Q33" s="235"/>
      <c r="R33" s="235"/>
      <c r="S33" s="235"/>
      <c r="T33" s="217"/>
      <c r="U33" s="230"/>
      <c r="V33" s="230"/>
      <c r="W33" s="230"/>
      <c r="X33" s="230"/>
      <c r="Y33" s="230"/>
      <c r="Z33" s="230"/>
      <c r="AA33" s="234"/>
      <c r="AB33" s="230"/>
      <c r="AC33" s="234"/>
      <c r="AD33" s="234"/>
      <c r="AE33" s="234"/>
      <c r="AF33" s="234"/>
      <c r="AG33" s="246"/>
      <c r="AH33" s="244"/>
      <c r="AI33" s="244"/>
      <c r="AJ33" s="238"/>
    </row>
    <row r="34" spans="1:36" ht="42.95" customHeight="1" x14ac:dyDescent="0.25">
      <c r="A34" s="1"/>
      <c r="B34" s="212" t="s">
        <v>208</v>
      </c>
      <c r="C34" s="215" t="s">
        <v>216</v>
      </c>
      <c r="D34" s="215" t="s">
        <v>281</v>
      </c>
      <c r="E34" s="215" t="s">
        <v>162</v>
      </c>
      <c r="F34" s="215" t="s">
        <v>212</v>
      </c>
      <c r="G34" s="239" t="s">
        <v>215</v>
      </c>
      <c r="H34" s="215" t="s">
        <v>93</v>
      </c>
      <c r="I34" s="215" t="s">
        <v>93</v>
      </c>
      <c r="J34" s="46" t="s">
        <v>184</v>
      </c>
      <c r="K34" s="46" t="s">
        <v>185</v>
      </c>
      <c r="L34" s="46" t="s">
        <v>182</v>
      </c>
      <c r="M34" s="46">
        <v>40</v>
      </c>
      <c r="N34" s="215" t="s">
        <v>97</v>
      </c>
      <c r="O34" s="215" t="s">
        <v>123</v>
      </c>
      <c r="P34" s="223" t="s">
        <v>170</v>
      </c>
      <c r="Q34" s="223" t="s">
        <v>171</v>
      </c>
      <c r="R34" s="223" t="s">
        <v>101</v>
      </c>
      <c r="S34" s="223" t="s">
        <v>172</v>
      </c>
      <c r="T34" s="227">
        <f>U34</f>
        <v>980305</v>
      </c>
      <c r="U34" s="227">
        <f t="shared" ref="U34:U40" si="4">SUM(V34:AA34)</f>
        <v>980305</v>
      </c>
      <c r="V34" s="227">
        <v>980305</v>
      </c>
      <c r="W34" s="227">
        <v>0</v>
      </c>
      <c r="X34" s="227">
        <v>0</v>
      </c>
      <c r="Y34" s="227">
        <v>0</v>
      </c>
      <c r="Z34" s="227">
        <v>0</v>
      </c>
      <c r="AA34" s="225">
        <v>0</v>
      </c>
      <c r="AB34" s="227">
        <v>172995</v>
      </c>
      <c r="AC34" s="225" t="s">
        <v>104</v>
      </c>
      <c r="AD34" s="225">
        <v>0</v>
      </c>
      <c r="AE34" s="225">
        <f t="shared" si="1"/>
        <v>980305</v>
      </c>
      <c r="AF34" s="225">
        <v>0</v>
      </c>
      <c r="AG34" s="240"/>
      <c r="AH34" s="242">
        <v>45566</v>
      </c>
      <c r="AI34" s="242">
        <v>45627</v>
      </c>
      <c r="AJ34" s="252"/>
    </row>
    <row r="35" spans="1:36" ht="45.6" customHeight="1" thickBot="1" x14ac:dyDescent="0.3">
      <c r="A35" s="1"/>
      <c r="B35" s="214"/>
      <c r="C35" s="217"/>
      <c r="D35" s="217"/>
      <c r="E35" s="217"/>
      <c r="F35" s="217"/>
      <c r="G35" s="217"/>
      <c r="H35" s="217"/>
      <c r="I35" s="217"/>
      <c r="J35" s="47" t="s">
        <v>186</v>
      </c>
      <c r="K35" s="47" t="s">
        <v>187</v>
      </c>
      <c r="L35" s="47" t="s">
        <v>169</v>
      </c>
      <c r="M35" s="47">
        <v>40</v>
      </c>
      <c r="N35" s="217"/>
      <c r="O35" s="217"/>
      <c r="P35" s="235"/>
      <c r="Q35" s="235"/>
      <c r="R35" s="235"/>
      <c r="S35" s="235"/>
      <c r="T35" s="217"/>
      <c r="U35" s="230"/>
      <c r="V35" s="230"/>
      <c r="W35" s="230"/>
      <c r="X35" s="230"/>
      <c r="Y35" s="230"/>
      <c r="Z35" s="230"/>
      <c r="AA35" s="234"/>
      <c r="AB35" s="230"/>
      <c r="AC35" s="234"/>
      <c r="AD35" s="234"/>
      <c r="AE35" s="234"/>
      <c r="AF35" s="234"/>
      <c r="AG35" s="246"/>
      <c r="AH35" s="244"/>
      <c r="AI35" s="244"/>
      <c r="AJ35" s="253"/>
    </row>
    <row r="36" spans="1:36" ht="68.099999999999994" customHeight="1" x14ac:dyDescent="0.25">
      <c r="A36" s="1"/>
      <c r="B36" s="212" t="s">
        <v>217</v>
      </c>
      <c r="C36" s="215" t="s">
        <v>219</v>
      </c>
      <c r="D36" s="215" t="s">
        <v>281</v>
      </c>
      <c r="E36" s="215" t="s">
        <v>162</v>
      </c>
      <c r="F36" s="215" t="s">
        <v>193</v>
      </c>
      <c r="G36" s="215" t="s">
        <v>164</v>
      </c>
      <c r="H36" s="215" t="s">
        <v>93</v>
      </c>
      <c r="I36" s="215" t="s">
        <v>93</v>
      </c>
      <c r="J36" s="46" t="s">
        <v>194</v>
      </c>
      <c r="K36" s="46" t="s">
        <v>195</v>
      </c>
      <c r="L36" s="46" t="s">
        <v>181</v>
      </c>
      <c r="M36" s="46">
        <v>35</v>
      </c>
      <c r="N36" s="215" t="s">
        <v>97</v>
      </c>
      <c r="O36" s="215" t="s">
        <v>113</v>
      </c>
      <c r="P36" s="223" t="s">
        <v>170</v>
      </c>
      <c r="Q36" s="223" t="s">
        <v>171</v>
      </c>
      <c r="R36" s="223" t="s">
        <v>101</v>
      </c>
      <c r="S36" s="223" t="s">
        <v>172</v>
      </c>
      <c r="T36" s="227">
        <f>U36</f>
        <v>471339</v>
      </c>
      <c r="U36" s="227">
        <f>SUM(V36:AA36)</f>
        <v>471339</v>
      </c>
      <c r="V36" s="227">
        <v>471339</v>
      </c>
      <c r="W36" s="227">
        <v>0</v>
      </c>
      <c r="X36" s="227">
        <v>0</v>
      </c>
      <c r="Y36" s="227">
        <v>0</v>
      </c>
      <c r="Z36" s="227">
        <v>0</v>
      </c>
      <c r="AA36" s="225">
        <v>0</v>
      </c>
      <c r="AB36" s="227">
        <v>83178</v>
      </c>
      <c r="AC36" s="225" t="s">
        <v>104</v>
      </c>
      <c r="AD36" s="225">
        <v>0</v>
      </c>
      <c r="AE36" s="225">
        <f>V36</f>
        <v>471339</v>
      </c>
      <c r="AF36" s="225">
        <v>0</v>
      </c>
      <c r="AG36" s="240"/>
      <c r="AH36" s="242" t="s">
        <v>316</v>
      </c>
      <c r="AI36" s="242" t="s">
        <v>317</v>
      </c>
      <c r="AJ36" s="252"/>
    </row>
    <row r="37" spans="1:36" ht="66.599999999999994" customHeight="1" thickBot="1" x14ac:dyDescent="0.3">
      <c r="A37" s="1"/>
      <c r="B37" s="214"/>
      <c r="C37" s="217"/>
      <c r="D37" s="217"/>
      <c r="E37" s="217"/>
      <c r="F37" s="217"/>
      <c r="G37" s="217"/>
      <c r="H37" s="217"/>
      <c r="I37" s="217"/>
      <c r="J37" s="48" t="s">
        <v>197</v>
      </c>
      <c r="K37" s="48" t="s">
        <v>198</v>
      </c>
      <c r="L37" s="48" t="s">
        <v>182</v>
      </c>
      <c r="M37" s="48">
        <v>75</v>
      </c>
      <c r="N37" s="217"/>
      <c r="O37" s="217"/>
      <c r="P37" s="235"/>
      <c r="Q37" s="235"/>
      <c r="R37" s="235"/>
      <c r="S37" s="235"/>
      <c r="T37" s="217"/>
      <c r="U37" s="230"/>
      <c r="V37" s="230"/>
      <c r="W37" s="230"/>
      <c r="X37" s="230"/>
      <c r="Y37" s="230"/>
      <c r="Z37" s="230"/>
      <c r="AA37" s="234"/>
      <c r="AB37" s="230"/>
      <c r="AC37" s="234"/>
      <c r="AD37" s="234"/>
      <c r="AE37" s="234"/>
      <c r="AF37" s="234"/>
      <c r="AG37" s="246"/>
      <c r="AH37" s="244"/>
      <c r="AI37" s="244"/>
      <c r="AJ37" s="253"/>
    </row>
    <row r="38" spans="1:36" ht="40.5" customHeight="1" x14ac:dyDescent="0.25">
      <c r="A38" s="1"/>
      <c r="B38" s="213" t="s">
        <v>218</v>
      </c>
      <c r="C38" s="216" t="s">
        <v>210</v>
      </c>
      <c r="D38" s="216" t="s">
        <v>281</v>
      </c>
      <c r="E38" s="216" t="s">
        <v>162</v>
      </c>
      <c r="F38" s="216" t="s">
        <v>213</v>
      </c>
      <c r="G38" s="216" t="s">
        <v>164</v>
      </c>
      <c r="H38" s="216" t="s">
        <v>93</v>
      </c>
      <c r="I38" s="216" t="s">
        <v>93</v>
      </c>
      <c r="J38" s="39" t="s">
        <v>165</v>
      </c>
      <c r="K38" s="39" t="s">
        <v>166</v>
      </c>
      <c r="L38" s="39" t="s">
        <v>143</v>
      </c>
      <c r="M38" s="39">
        <v>35</v>
      </c>
      <c r="N38" s="216" t="s">
        <v>97</v>
      </c>
      <c r="O38" s="216" t="s">
        <v>98</v>
      </c>
      <c r="P38" s="250" t="s">
        <v>170</v>
      </c>
      <c r="Q38" s="250" t="s">
        <v>171</v>
      </c>
      <c r="R38" s="250" t="s">
        <v>101</v>
      </c>
      <c r="S38" s="250" t="s">
        <v>172</v>
      </c>
      <c r="T38" s="229">
        <f>U38</f>
        <v>1901092</v>
      </c>
      <c r="U38" s="229">
        <f t="shared" si="4"/>
        <v>1901092</v>
      </c>
      <c r="V38" s="229">
        <v>1901092</v>
      </c>
      <c r="W38" s="229">
        <v>0</v>
      </c>
      <c r="X38" s="229">
        <v>0</v>
      </c>
      <c r="Y38" s="229">
        <v>0</v>
      </c>
      <c r="Z38" s="229">
        <v>0</v>
      </c>
      <c r="AA38" s="249">
        <v>0</v>
      </c>
      <c r="AB38" s="229">
        <v>335487</v>
      </c>
      <c r="AC38" s="249" t="s">
        <v>104</v>
      </c>
      <c r="AD38" s="249">
        <v>0</v>
      </c>
      <c r="AE38" s="249">
        <f t="shared" si="1"/>
        <v>1901092</v>
      </c>
      <c r="AF38" s="249">
        <v>0</v>
      </c>
      <c r="AG38" s="251"/>
      <c r="AH38" s="243">
        <v>45931</v>
      </c>
      <c r="AI38" s="243">
        <v>45992</v>
      </c>
      <c r="AJ38" s="254"/>
    </row>
    <row r="39" spans="1:36" ht="54" customHeight="1" thickBot="1" x14ac:dyDescent="0.3">
      <c r="A39" s="1"/>
      <c r="B39" s="214"/>
      <c r="C39" s="217"/>
      <c r="D39" s="217"/>
      <c r="E39" s="217"/>
      <c r="F39" s="217"/>
      <c r="G39" s="217"/>
      <c r="H39" s="217"/>
      <c r="I39" s="217"/>
      <c r="J39" s="47" t="s">
        <v>167</v>
      </c>
      <c r="K39" s="47" t="s">
        <v>168</v>
      </c>
      <c r="L39" s="47" t="s">
        <v>169</v>
      </c>
      <c r="M39" s="47">
        <v>35</v>
      </c>
      <c r="N39" s="217"/>
      <c r="O39" s="217"/>
      <c r="P39" s="235"/>
      <c r="Q39" s="235"/>
      <c r="R39" s="235"/>
      <c r="S39" s="235"/>
      <c r="T39" s="217"/>
      <c r="U39" s="230"/>
      <c r="V39" s="230"/>
      <c r="W39" s="230"/>
      <c r="X39" s="230"/>
      <c r="Y39" s="230"/>
      <c r="Z39" s="230"/>
      <c r="AA39" s="234"/>
      <c r="AB39" s="230"/>
      <c r="AC39" s="234"/>
      <c r="AD39" s="234"/>
      <c r="AE39" s="234"/>
      <c r="AF39" s="234"/>
      <c r="AG39" s="246"/>
      <c r="AH39" s="244"/>
      <c r="AI39" s="244"/>
      <c r="AJ39" s="253"/>
    </row>
    <row r="40" spans="1:36" ht="60" customHeight="1" x14ac:dyDescent="0.25">
      <c r="A40" s="1"/>
      <c r="B40" s="213" t="s">
        <v>318</v>
      </c>
      <c r="C40" s="216" t="s">
        <v>319</v>
      </c>
      <c r="D40" s="215" t="s">
        <v>281</v>
      </c>
      <c r="E40" s="215" t="s">
        <v>162</v>
      </c>
      <c r="F40" s="216" t="s">
        <v>214</v>
      </c>
      <c r="G40" s="216" t="s">
        <v>164</v>
      </c>
      <c r="H40" s="216" t="s">
        <v>93</v>
      </c>
      <c r="I40" s="216" t="s">
        <v>93</v>
      </c>
      <c r="J40" s="46" t="s">
        <v>177</v>
      </c>
      <c r="K40" s="46" t="s">
        <v>179</v>
      </c>
      <c r="L40" s="46" t="s">
        <v>181</v>
      </c>
      <c r="M40" s="46">
        <v>40</v>
      </c>
      <c r="N40" s="215" t="s">
        <v>97</v>
      </c>
      <c r="O40" s="215" t="s">
        <v>123</v>
      </c>
      <c r="P40" s="223" t="s">
        <v>170</v>
      </c>
      <c r="Q40" s="223" t="s">
        <v>171</v>
      </c>
      <c r="R40" s="223" t="s">
        <v>101</v>
      </c>
      <c r="S40" s="223" t="s">
        <v>172</v>
      </c>
      <c r="T40" s="227">
        <f>U40</f>
        <v>548803</v>
      </c>
      <c r="U40" s="229">
        <f t="shared" si="4"/>
        <v>548803</v>
      </c>
      <c r="V40" s="229">
        <v>548803</v>
      </c>
      <c r="W40" s="229">
        <v>0</v>
      </c>
      <c r="X40" s="229">
        <v>0</v>
      </c>
      <c r="Y40" s="229">
        <v>0</v>
      </c>
      <c r="Z40" s="229">
        <v>0</v>
      </c>
      <c r="AA40" s="249">
        <v>0</v>
      </c>
      <c r="AB40" s="229">
        <v>1611697</v>
      </c>
      <c r="AC40" s="249" t="s">
        <v>104</v>
      </c>
      <c r="AD40" s="249">
        <v>0</v>
      </c>
      <c r="AE40" s="249">
        <f t="shared" si="1"/>
        <v>548803</v>
      </c>
      <c r="AF40" s="249">
        <v>0</v>
      </c>
      <c r="AG40" s="251"/>
      <c r="AH40" s="243">
        <v>46204</v>
      </c>
      <c r="AI40" s="243">
        <v>46266</v>
      </c>
      <c r="AJ40" s="254"/>
    </row>
    <row r="41" spans="1:36" ht="71.099999999999994" customHeight="1" thickBot="1" x14ac:dyDescent="0.3">
      <c r="A41" s="1"/>
      <c r="B41" s="214"/>
      <c r="C41" s="217"/>
      <c r="D41" s="217"/>
      <c r="E41" s="217"/>
      <c r="F41" s="217"/>
      <c r="G41" s="217"/>
      <c r="H41" s="217"/>
      <c r="I41" s="217"/>
      <c r="J41" s="47" t="s">
        <v>178</v>
      </c>
      <c r="K41" s="47" t="s">
        <v>180</v>
      </c>
      <c r="L41" s="47" t="s">
        <v>182</v>
      </c>
      <c r="M41" s="47">
        <v>40</v>
      </c>
      <c r="N41" s="217"/>
      <c r="O41" s="217"/>
      <c r="P41" s="235"/>
      <c r="Q41" s="235"/>
      <c r="R41" s="235"/>
      <c r="S41" s="235"/>
      <c r="T41" s="217"/>
      <c r="U41" s="230"/>
      <c r="V41" s="230"/>
      <c r="W41" s="230"/>
      <c r="X41" s="230"/>
      <c r="Y41" s="230"/>
      <c r="Z41" s="230"/>
      <c r="AA41" s="234"/>
      <c r="AB41" s="230"/>
      <c r="AC41" s="234"/>
      <c r="AD41" s="234"/>
      <c r="AE41" s="234"/>
      <c r="AF41" s="234"/>
      <c r="AG41" s="246"/>
      <c r="AH41" s="244"/>
      <c r="AI41" s="244"/>
      <c r="AJ41" s="253"/>
    </row>
    <row r="42" spans="1:36" x14ac:dyDescent="0.25">
      <c r="A42" s="1"/>
      <c r="B42" s="8" t="s">
        <v>23</v>
      </c>
      <c r="C42" s="9"/>
      <c r="D42" s="9"/>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x14ac:dyDescent="0.25">
      <c r="A43" s="9"/>
      <c r="B43" s="9" t="s">
        <v>73</v>
      </c>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row>
    <row r="44" spans="1:36" x14ac:dyDescent="0.25">
      <c r="A44" s="14"/>
      <c r="B44" s="9" t="s">
        <v>74</v>
      </c>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row>
    <row r="45" spans="1:36"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x14ac:dyDescent="0.25">
      <c r="A48" s="1"/>
      <c r="B48" s="121" t="s">
        <v>24</v>
      </c>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row>
  </sheetData>
  <mergeCells count="491">
    <mergeCell ref="AJ40:AJ41"/>
    <mergeCell ref="B48:AJ48"/>
    <mergeCell ref="AD40:AD41"/>
    <mergeCell ref="AE40:AE41"/>
    <mergeCell ref="AF40:AF41"/>
    <mergeCell ref="AG40:AG41"/>
    <mergeCell ref="AH40:AH41"/>
    <mergeCell ref="AI40:AI41"/>
    <mergeCell ref="X40:X41"/>
    <mergeCell ref="Y40:Y41"/>
    <mergeCell ref="Z40:Z41"/>
    <mergeCell ref="AA40:AA41"/>
    <mergeCell ref="AB40:AB41"/>
    <mergeCell ref="AC40:AC41"/>
    <mergeCell ref="R40:R41"/>
    <mergeCell ref="S40:S41"/>
    <mergeCell ref="T40:T41"/>
    <mergeCell ref="U40:U41"/>
    <mergeCell ref="V40:V41"/>
    <mergeCell ref="W40:W41"/>
    <mergeCell ref="H40:H41"/>
    <mergeCell ref="I40:I41"/>
    <mergeCell ref="N40:N41"/>
    <mergeCell ref="O40:O41"/>
    <mergeCell ref="P40:P41"/>
    <mergeCell ref="Q40:Q41"/>
    <mergeCell ref="AG38:AG39"/>
    <mergeCell ref="AH38:AH39"/>
    <mergeCell ref="AI38:AI39"/>
    <mergeCell ref="AJ38:AJ39"/>
    <mergeCell ref="B40:B41"/>
    <mergeCell ref="C40:C41"/>
    <mergeCell ref="D40:D41"/>
    <mergeCell ref="E40:E41"/>
    <mergeCell ref="F40:F41"/>
    <mergeCell ref="G40:G41"/>
    <mergeCell ref="AA38:AA39"/>
    <mergeCell ref="AB38:AB39"/>
    <mergeCell ref="AC38:AC39"/>
    <mergeCell ref="AD38:AD39"/>
    <mergeCell ref="AE38:AE39"/>
    <mergeCell ref="AF38:AF39"/>
    <mergeCell ref="U38:U39"/>
    <mergeCell ref="V38:V39"/>
    <mergeCell ref="W38:W39"/>
    <mergeCell ref="X38:X39"/>
    <mergeCell ref="Y38:Y39"/>
    <mergeCell ref="Z38:Z39"/>
    <mergeCell ref="O38:O39"/>
    <mergeCell ref="P38:P39"/>
    <mergeCell ref="Q38:Q39"/>
    <mergeCell ref="R38:R39"/>
    <mergeCell ref="S38:S39"/>
    <mergeCell ref="T38:T39"/>
    <mergeCell ref="AJ36:AJ37"/>
    <mergeCell ref="B38:B39"/>
    <mergeCell ref="C38:C39"/>
    <mergeCell ref="D38:D39"/>
    <mergeCell ref="E38:E39"/>
    <mergeCell ref="F38:F39"/>
    <mergeCell ref="G38:G39"/>
    <mergeCell ref="H38:H39"/>
    <mergeCell ref="I38:I39"/>
    <mergeCell ref="N38:N39"/>
    <mergeCell ref="AD36:AD37"/>
    <mergeCell ref="AE36:AE37"/>
    <mergeCell ref="AF36:AF37"/>
    <mergeCell ref="AG36:AG37"/>
    <mergeCell ref="AH36:AH37"/>
    <mergeCell ref="AI36:AI37"/>
    <mergeCell ref="X36:X37"/>
    <mergeCell ref="Y36:Y37"/>
    <mergeCell ref="AG34:AG35"/>
    <mergeCell ref="AH34:AH35"/>
    <mergeCell ref="AI34:AI35"/>
    <mergeCell ref="T34:T35"/>
    <mergeCell ref="Z36:Z37"/>
    <mergeCell ref="AA36:AA37"/>
    <mergeCell ref="AB36:AB37"/>
    <mergeCell ref="AC36:AC37"/>
    <mergeCell ref="R36:R37"/>
    <mergeCell ref="S36:S37"/>
    <mergeCell ref="T36:T37"/>
    <mergeCell ref="U36:U37"/>
    <mergeCell ref="V36:V37"/>
    <mergeCell ref="W36:W37"/>
    <mergeCell ref="Y34:Y35"/>
    <mergeCell ref="Z34:Z35"/>
    <mergeCell ref="O34:O35"/>
    <mergeCell ref="P34:P35"/>
    <mergeCell ref="Q34:Q35"/>
    <mergeCell ref="R34:R35"/>
    <mergeCell ref="S34:S35"/>
    <mergeCell ref="H36:H37"/>
    <mergeCell ref="I36:I37"/>
    <mergeCell ref="N36:N37"/>
    <mergeCell ref="O36:O37"/>
    <mergeCell ref="P36:P37"/>
    <mergeCell ref="Q36:Q37"/>
    <mergeCell ref="Y32:Y33"/>
    <mergeCell ref="Z32:Z33"/>
    <mergeCell ref="AA32:AA33"/>
    <mergeCell ref="AB32:AB33"/>
    <mergeCell ref="AC32:AC33"/>
    <mergeCell ref="R32:R33"/>
    <mergeCell ref="S32:S33"/>
    <mergeCell ref="AJ34:AJ35"/>
    <mergeCell ref="B36:B37"/>
    <mergeCell ref="C36:C37"/>
    <mergeCell ref="D36:D37"/>
    <mergeCell ref="E36:E37"/>
    <mergeCell ref="F36:F37"/>
    <mergeCell ref="G36:G37"/>
    <mergeCell ref="AA34:AA35"/>
    <mergeCell ref="AB34:AB35"/>
    <mergeCell ref="AC34:AC35"/>
    <mergeCell ref="AD34:AD35"/>
    <mergeCell ref="AE34:AE35"/>
    <mergeCell ref="AF34:AF35"/>
    <mergeCell ref="U34:U35"/>
    <mergeCell ref="V34:V35"/>
    <mergeCell ref="W34:W35"/>
    <mergeCell ref="X34:X35"/>
    <mergeCell ref="W32:W33"/>
    <mergeCell ref="H32:H33"/>
    <mergeCell ref="I32:I33"/>
    <mergeCell ref="N32:N33"/>
    <mergeCell ref="O32:O33"/>
    <mergeCell ref="P32:P33"/>
    <mergeCell ref="Q32:Q33"/>
    <mergeCell ref="AJ32:AJ33"/>
    <mergeCell ref="B34:B35"/>
    <mergeCell ref="C34:C35"/>
    <mergeCell ref="D34:D35"/>
    <mergeCell ref="E34:E35"/>
    <mergeCell ref="F34:F35"/>
    <mergeCell ref="G34:G35"/>
    <mergeCell ref="H34:H35"/>
    <mergeCell ref="I34:I35"/>
    <mergeCell ref="N34:N35"/>
    <mergeCell ref="AD32:AD33"/>
    <mergeCell ref="AE32:AE33"/>
    <mergeCell ref="AF32:AF33"/>
    <mergeCell ref="AG32:AG33"/>
    <mergeCell ref="AH32:AH33"/>
    <mergeCell ref="AI32:AI33"/>
    <mergeCell ref="X32:X33"/>
    <mergeCell ref="AG28:AG31"/>
    <mergeCell ref="B32:B33"/>
    <mergeCell ref="C32:C33"/>
    <mergeCell ref="D32:D33"/>
    <mergeCell ref="E32:E33"/>
    <mergeCell ref="F32:F33"/>
    <mergeCell ref="G32:G33"/>
    <mergeCell ref="X28:X31"/>
    <mergeCell ref="Y28:Y31"/>
    <mergeCell ref="Z28:Z31"/>
    <mergeCell ref="AA28:AA31"/>
    <mergeCell ref="AB28:AB31"/>
    <mergeCell ref="AC28:AC31"/>
    <mergeCell ref="Q28:Q31"/>
    <mergeCell ref="R28:R31"/>
    <mergeCell ref="S28:S31"/>
    <mergeCell ref="U28:U31"/>
    <mergeCell ref="V28:V31"/>
    <mergeCell ref="W28:W31"/>
    <mergeCell ref="F28:F31"/>
    <mergeCell ref="H28:H31"/>
    <mergeCell ref="T32:T33"/>
    <mergeCell ref="U32:U33"/>
    <mergeCell ref="V32:V33"/>
    <mergeCell ref="AJ24:AJ31"/>
    <mergeCell ref="F26:F27"/>
    <mergeCell ref="H26:H27"/>
    <mergeCell ref="I26:I27"/>
    <mergeCell ref="N26:N27"/>
    <mergeCell ref="O26:O27"/>
    <mergeCell ref="P26:P27"/>
    <mergeCell ref="Q26:Q27"/>
    <mergeCell ref="R26:R27"/>
    <mergeCell ref="S26:S27"/>
    <mergeCell ref="AD24:AD25"/>
    <mergeCell ref="AE24:AE25"/>
    <mergeCell ref="AF24:AF25"/>
    <mergeCell ref="AG24:AG25"/>
    <mergeCell ref="AH24:AH31"/>
    <mergeCell ref="AI24:AI31"/>
    <mergeCell ref="AD26:AD27"/>
    <mergeCell ref="AE26:AE27"/>
    <mergeCell ref="AF26:AF27"/>
    <mergeCell ref="AG26:AG27"/>
    <mergeCell ref="X24:X25"/>
    <mergeCell ref="Y24:Y25"/>
    <mergeCell ref="Z24:Z25"/>
    <mergeCell ref="I28:I31"/>
    <mergeCell ref="AD22:AD23"/>
    <mergeCell ref="AE22:AE23"/>
    <mergeCell ref="AF22:AF23"/>
    <mergeCell ref="AA24:AA25"/>
    <mergeCell ref="AB24:AB25"/>
    <mergeCell ref="AC24:AC25"/>
    <mergeCell ref="R24:R25"/>
    <mergeCell ref="S24:S25"/>
    <mergeCell ref="T24:T31"/>
    <mergeCell ref="U24:U25"/>
    <mergeCell ref="V24:V25"/>
    <mergeCell ref="W24:W25"/>
    <mergeCell ref="U26:U27"/>
    <mergeCell ref="V26:V27"/>
    <mergeCell ref="W26:W27"/>
    <mergeCell ref="AC26:AC27"/>
    <mergeCell ref="X26:X27"/>
    <mergeCell ref="Y26:Y27"/>
    <mergeCell ref="Z26:Z27"/>
    <mergeCell ref="AA26:AA27"/>
    <mergeCell ref="AB26:AB27"/>
    <mergeCell ref="AD28:AD31"/>
    <mergeCell ref="AE28:AE31"/>
    <mergeCell ref="AF28:AF31"/>
    <mergeCell ref="B24:B31"/>
    <mergeCell ref="C24:C31"/>
    <mergeCell ref="D24:D31"/>
    <mergeCell ref="E24:E31"/>
    <mergeCell ref="F24:F25"/>
    <mergeCell ref="G24:G31"/>
    <mergeCell ref="X22:X23"/>
    <mergeCell ref="Y22:Y23"/>
    <mergeCell ref="Z22:Z23"/>
    <mergeCell ref="Q22:Q23"/>
    <mergeCell ref="R22:R23"/>
    <mergeCell ref="S22:S23"/>
    <mergeCell ref="U22:U23"/>
    <mergeCell ref="V22:V23"/>
    <mergeCell ref="W22:W23"/>
    <mergeCell ref="H24:H25"/>
    <mergeCell ref="I24:I25"/>
    <mergeCell ref="N24:N25"/>
    <mergeCell ref="O24:O25"/>
    <mergeCell ref="P24:P25"/>
    <mergeCell ref="Q24:Q25"/>
    <mergeCell ref="N28:N31"/>
    <mergeCell ref="O28:O31"/>
    <mergeCell ref="P28:P31"/>
    <mergeCell ref="F22:F23"/>
    <mergeCell ref="H22:H23"/>
    <mergeCell ref="I22:I23"/>
    <mergeCell ref="N22:N23"/>
    <mergeCell ref="O22:O23"/>
    <mergeCell ref="P22:P23"/>
    <mergeCell ref="X20:X21"/>
    <mergeCell ref="Y20:Y21"/>
    <mergeCell ref="Z20:Z21"/>
    <mergeCell ref="Q20:Q21"/>
    <mergeCell ref="R20:R21"/>
    <mergeCell ref="S20:S21"/>
    <mergeCell ref="U20:U21"/>
    <mergeCell ref="V20:V21"/>
    <mergeCell ref="W20:W21"/>
    <mergeCell ref="F20:F21"/>
    <mergeCell ref="H20:H21"/>
    <mergeCell ref="N20:N21"/>
    <mergeCell ref="O20:O21"/>
    <mergeCell ref="P20:P21"/>
    <mergeCell ref="X18:X19"/>
    <mergeCell ref="Y18:Y19"/>
    <mergeCell ref="Z18:Z19"/>
    <mergeCell ref="AA18:AA19"/>
    <mergeCell ref="AB18:AB19"/>
    <mergeCell ref="AD20:AD21"/>
    <mergeCell ref="AA20:AA21"/>
    <mergeCell ref="AB20:AB21"/>
    <mergeCell ref="AC20:AC21"/>
    <mergeCell ref="AJ16:AJ23"/>
    <mergeCell ref="F18:F19"/>
    <mergeCell ref="H18:H19"/>
    <mergeCell ref="I18:I19"/>
    <mergeCell ref="N18:N19"/>
    <mergeCell ref="O18:O19"/>
    <mergeCell ref="P18:P19"/>
    <mergeCell ref="Q18:Q19"/>
    <mergeCell ref="R18:R19"/>
    <mergeCell ref="S18:S19"/>
    <mergeCell ref="AD16:AD17"/>
    <mergeCell ref="AE16:AE17"/>
    <mergeCell ref="AF16:AF17"/>
    <mergeCell ref="AG16:AG17"/>
    <mergeCell ref="AH16:AH23"/>
    <mergeCell ref="AI16:AI23"/>
    <mergeCell ref="AD18:AD19"/>
    <mergeCell ref="AE18:AE19"/>
    <mergeCell ref="AF18:AF19"/>
    <mergeCell ref="AG18:AG19"/>
    <mergeCell ref="X16:X17"/>
    <mergeCell ref="Y16:Y17"/>
    <mergeCell ref="Z16:Z17"/>
    <mergeCell ref="I20:I21"/>
    <mergeCell ref="AG14:AG15"/>
    <mergeCell ref="AH14:AH15"/>
    <mergeCell ref="AI14:AI15"/>
    <mergeCell ref="T14:T15"/>
    <mergeCell ref="AA16:AA17"/>
    <mergeCell ref="AB16:AB17"/>
    <mergeCell ref="AC16:AC17"/>
    <mergeCell ref="R16:R17"/>
    <mergeCell ref="S16:S17"/>
    <mergeCell ref="T16:T23"/>
    <mergeCell ref="U16:U17"/>
    <mergeCell ref="V16:V17"/>
    <mergeCell ref="W16:W17"/>
    <mergeCell ref="U18:U19"/>
    <mergeCell ref="V18:V19"/>
    <mergeCell ref="W18:W19"/>
    <mergeCell ref="AC18:AC19"/>
    <mergeCell ref="AE20:AE21"/>
    <mergeCell ref="AF20:AF21"/>
    <mergeCell ref="AG20:AG21"/>
    <mergeCell ref="AG22:AG23"/>
    <mergeCell ref="AA22:AA23"/>
    <mergeCell ref="AB22:AB23"/>
    <mergeCell ref="AC22:AC23"/>
    <mergeCell ref="Q14:Q15"/>
    <mergeCell ref="R14:R15"/>
    <mergeCell ref="S14:S15"/>
    <mergeCell ref="H16:H17"/>
    <mergeCell ref="I16:I17"/>
    <mergeCell ref="N16:N17"/>
    <mergeCell ref="O16:O17"/>
    <mergeCell ref="P16:P17"/>
    <mergeCell ref="Q16:Q17"/>
    <mergeCell ref="AC12:AC13"/>
    <mergeCell ref="R12:R13"/>
    <mergeCell ref="S12:S13"/>
    <mergeCell ref="AJ14:AJ15"/>
    <mergeCell ref="B16:B23"/>
    <mergeCell ref="C16:C23"/>
    <mergeCell ref="D16:D23"/>
    <mergeCell ref="E16:E23"/>
    <mergeCell ref="F16:F17"/>
    <mergeCell ref="G16:G23"/>
    <mergeCell ref="AA14:AA15"/>
    <mergeCell ref="AB14:AB15"/>
    <mergeCell ref="AC14:AC15"/>
    <mergeCell ref="AD14:AD15"/>
    <mergeCell ref="AE14:AE15"/>
    <mergeCell ref="AF14:AF15"/>
    <mergeCell ref="U14:U15"/>
    <mergeCell ref="V14:V15"/>
    <mergeCell ref="W14:W15"/>
    <mergeCell ref="X14:X15"/>
    <mergeCell ref="Y14:Y15"/>
    <mergeCell ref="Z14:Z15"/>
    <mergeCell ref="O14:O15"/>
    <mergeCell ref="P14:P15"/>
    <mergeCell ref="O12:O13"/>
    <mergeCell ref="P12:P13"/>
    <mergeCell ref="Q12:Q13"/>
    <mergeCell ref="AJ12:AJ13"/>
    <mergeCell ref="B14:B15"/>
    <mergeCell ref="C14:C15"/>
    <mergeCell ref="D14:D15"/>
    <mergeCell ref="E14:E15"/>
    <mergeCell ref="F14:F15"/>
    <mergeCell ref="G14:G15"/>
    <mergeCell ref="H14:H15"/>
    <mergeCell ref="I14:I15"/>
    <mergeCell ref="N14:N15"/>
    <mergeCell ref="AD12:AD13"/>
    <mergeCell ref="AE12:AE13"/>
    <mergeCell ref="AF12:AF13"/>
    <mergeCell ref="AG12:AG13"/>
    <mergeCell ref="AH12:AH13"/>
    <mergeCell ref="AI12:AI13"/>
    <mergeCell ref="X12:X13"/>
    <mergeCell ref="Y12:Y13"/>
    <mergeCell ref="Z12:Z13"/>
    <mergeCell ref="AA12:AA13"/>
    <mergeCell ref="AB12:AB13"/>
    <mergeCell ref="B12:B13"/>
    <mergeCell ref="C12:C13"/>
    <mergeCell ref="D12:D13"/>
    <mergeCell ref="E12:E13"/>
    <mergeCell ref="F12:F13"/>
    <mergeCell ref="G12:G13"/>
    <mergeCell ref="X10:X11"/>
    <mergeCell ref="Y10:Y11"/>
    <mergeCell ref="Z10:Z11"/>
    <mergeCell ref="Q10:Q11"/>
    <mergeCell ref="R10:R11"/>
    <mergeCell ref="S10:S11"/>
    <mergeCell ref="U10:U11"/>
    <mergeCell ref="V10:V11"/>
    <mergeCell ref="W10:W11"/>
    <mergeCell ref="F10:F11"/>
    <mergeCell ref="H10:H11"/>
    <mergeCell ref="T12:T13"/>
    <mergeCell ref="U12:U13"/>
    <mergeCell ref="V12:V13"/>
    <mergeCell ref="W12:W13"/>
    <mergeCell ref="H12:H13"/>
    <mergeCell ref="I12:I13"/>
    <mergeCell ref="N12:N13"/>
    <mergeCell ref="N10:N11"/>
    <mergeCell ref="O10:O11"/>
    <mergeCell ref="P10:P11"/>
    <mergeCell ref="X8:X9"/>
    <mergeCell ref="Y8:Y9"/>
    <mergeCell ref="Z8:Z9"/>
    <mergeCell ref="AA8:AA9"/>
    <mergeCell ref="AB8:AB9"/>
    <mergeCell ref="AD10:AD11"/>
    <mergeCell ref="AA10:AA11"/>
    <mergeCell ref="AB10:AB11"/>
    <mergeCell ref="AC10:AC11"/>
    <mergeCell ref="AJ6:AJ11"/>
    <mergeCell ref="F8:F9"/>
    <mergeCell ref="H8:H9"/>
    <mergeCell ref="I8:I9"/>
    <mergeCell ref="N8:N9"/>
    <mergeCell ref="O8:O9"/>
    <mergeCell ref="P8:P9"/>
    <mergeCell ref="Q8:Q9"/>
    <mergeCell ref="R8:R9"/>
    <mergeCell ref="S8:S9"/>
    <mergeCell ref="AD6:AD7"/>
    <mergeCell ref="AE6:AE7"/>
    <mergeCell ref="AF6:AF7"/>
    <mergeCell ref="AG6:AG7"/>
    <mergeCell ref="AH6:AH11"/>
    <mergeCell ref="AI6:AI11"/>
    <mergeCell ref="AD8:AD9"/>
    <mergeCell ref="AE8:AE9"/>
    <mergeCell ref="AF8:AF9"/>
    <mergeCell ref="AG8:AG9"/>
    <mergeCell ref="X6:X7"/>
    <mergeCell ref="Y6:Y7"/>
    <mergeCell ref="Z6:Z7"/>
    <mergeCell ref="I10:I11"/>
    <mergeCell ref="Q6:Q7"/>
    <mergeCell ref="AG3:AG4"/>
    <mergeCell ref="AH3:AH4"/>
    <mergeCell ref="AI3:AI4"/>
    <mergeCell ref="AA6:AA7"/>
    <mergeCell ref="AB6:AB7"/>
    <mergeCell ref="AC6:AC7"/>
    <mergeCell ref="R6:R7"/>
    <mergeCell ref="S6:S7"/>
    <mergeCell ref="T6:T11"/>
    <mergeCell ref="U6:U7"/>
    <mergeCell ref="V6:V7"/>
    <mergeCell ref="W6:W7"/>
    <mergeCell ref="U8:U9"/>
    <mergeCell ref="V8:V9"/>
    <mergeCell ref="W8:W9"/>
    <mergeCell ref="AC8:AC9"/>
    <mergeCell ref="AE10:AE11"/>
    <mergeCell ref="AF10:AF11"/>
    <mergeCell ref="AG10:AG11"/>
    <mergeCell ref="AJ3:AJ4"/>
    <mergeCell ref="B6:B11"/>
    <mergeCell ref="C6:C11"/>
    <mergeCell ref="D6:D11"/>
    <mergeCell ref="E6:E11"/>
    <mergeCell ref="F6:F7"/>
    <mergeCell ref="G6:G11"/>
    <mergeCell ref="T3:T4"/>
    <mergeCell ref="U3:U4"/>
    <mergeCell ref="V3:AA3"/>
    <mergeCell ref="AB3:AB4"/>
    <mergeCell ref="AC3:AC4"/>
    <mergeCell ref="AD3:AF3"/>
    <mergeCell ref="N3:N4"/>
    <mergeCell ref="O3:O4"/>
    <mergeCell ref="P3:P4"/>
    <mergeCell ref="Q3:Q4"/>
    <mergeCell ref="R3:R4"/>
    <mergeCell ref="S3:S4"/>
    <mergeCell ref="H6:H7"/>
    <mergeCell ref="I6:I7"/>
    <mergeCell ref="N6:N7"/>
    <mergeCell ref="O6:O7"/>
    <mergeCell ref="P6:P7"/>
    <mergeCell ref="B1:AI1"/>
    <mergeCell ref="B3:B4"/>
    <mergeCell ref="C3:C4"/>
    <mergeCell ref="D3:D4"/>
    <mergeCell ref="E3:E4"/>
    <mergeCell ref="F3:F4"/>
    <mergeCell ref="G3:G4"/>
    <mergeCell ref="H3:H4"/>
    <mergeCell ref="I3:I4"/>
    <mergeCell ref="J3:M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B7F2B-298A-471B-953F-19BF2C80AA3C}">
  <dimension ref="A1:AJ34"/>
  <sheetViews>
    <sheetView zoomScale="85" zoomScaleNormal="85" workbookViewId="0">
      <selection activeCell="B6" sqref="B6:B21"/>
    </sheetView>
  </sheetViews>
  <sheetFormatPr defaultRowHeight="15" x14ac:dyDescent="0.25"/>
  <cols>
    <col min="1" max="1" width="5" customWidth="1"/>
    <col min="2" max="2" width="21" customWidth="1"/>
    <col min="3" max="3" width="17.85546875" customWidth="1"/>
    <col min="4" max="5" width="13.85546875" customWidth="1"/>
    <col min="6" max="6" width="18.140625" style="30" customWidth="1"/>
    <col min="7" max="7" width="32.28515625" customWidth="1"/>
    <col min="8" max="8" width="14.85546875" style="27" customWidth="1"/>
    <col min="9" max="9" width="13.85546875" style="27" customWidth="1"/>
    <col min="10" max="10" width="37.85546875" customWidth="1"/>
    <col min="11" max="14" width="10.5703125" customWidth="1"/>
    <col min="15" max="16" width="15.85546875" customWidth="1"/>
    <col min="17" max="17" width="18.5703125" customWidth="1"/>
    <col min="18" max="18" width="15.85546875" customWidth="1"/>
    <col min="19" max="21" width="14" customWidth="1"/>
    <col min="22" max="22" width="11.140625" bestFit="1" customWidth="1"/>
    <col min="23" max="23" width="11.140625" customWidth="1"/>
    <col min="24" max="24" width="10" customWidth="1"/>
    <col min="25" max="25" width="11.85546875" customWidth="1"/>
    <col min="26" max="27" width="12.140625" customWidth="1"/>
    <col min="28" max="29" width="11.140625" customWidth="1"/>
    <col min="30" max="30" width="12.140625" customWidth="1"/>
    <col min="31" max="33" width="11.140625" customWidth="1"/>
    <col min="34" max="34" width="24.140625" customWidth="1"/>
    <col min="35" max="35" width="19.42578125" customWidth="1"/>
    <col min="36" max="36" width="10.42578125" customWidth="1"/>
    <col min="38" max="38" width="27.28515625" customWidth="1"/>
  </cols>
  <sheetData>
    <row r="1" spans="1:36" x14ac:dyDescent="0.25">
      <c r="A1" s="1"/>
      <c r="B1" s="142" t="s">
        <v>40</v>
      </c>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
    </row>
    <row r="2" spans="1:36" x14ac:dyDescent="0.25">
      <c r="A2" s="1"/>
      <c r="B2" s="1"/>
      <c r="C2" s="1"/>
      <c r="D2" s="1"/>
      <c r="E2" s="1"/>
      <c r="F2" s="28"/>
      <c r="G2" s="1"/>
      <c r="H2" s="32"/>
      <c r="I2" s="32"/>
      <c r="J2" s="1"/>
      <c r="K2" s="1"/>
      <c r="L2" s="1"/>
      <c r="M2" s="1"/>
      <c r="N2" s="1"/>
      <c r="O2" s="1"/>
      <c r="P2" s="1"/>
      <c r="Q2" s="1"/>
      <c r="R2" s="1"/>
      <c r="S2" s="1"/>
      <c r="T2" s="1"/>
      <c r="U2" s="1"/>
      <c r="V2" s="1"/>
      <c r="W2" s="1"/>
      <c r="X2" s="1"/>
      <c r="Y2" s="1"/>
      <c r="Z2" s="1"/>
      <c r="AA2" s="1"/>
      <c r="AB2" s="1"/>
      <c r="AC2" s="1"/>
      <c r="AD2" s="1"/>
      <c r="AE2" s="1"/>
      <c r="AF2" s="1"/>
      <c r="AG2" s="1"/>
      <c r="AH2" s="1"/>
      <c r="AI2" s="1"/>
      <c r="AJ2" s="1"/>
    </row>
    <row r="3" spans="1:36" ht="14.45" customHeight="1" x14ac:dyDescent="0.25">
      <c r="A3" s="1"/>
      <c r="B3" s="134" t="s">
        <v>0</v>
      </c>
      <c r="C3" s="134" t="s">
        <v>1</v>
      </c>
      <c r="D3" s="134" t="s">
        <v>28</v>
      </c>
      <c r="E3" s="134" t="s">
        <v>29</v>
      </c>
      <c r="F3" s="134" t="s">
        <v>30</v>
      </c>
      <c r="G3" s="134" t="s">
        <v>3</v>
      </c>
      <c r="H3" s="255" t="s">
        <v>4</v>
      </c>
      <c r="I3" s="255" t="s">
        <v>5</v>
      </c>
      <c r="J3" s="135" t="s">
        <v>6</v>
      </c>
      <c r="K3" s="135"/>
      <c r="L3" s="135"/>
      <c r="M3" s="135"/>
      <c r="N3" s="132" t="s">
        <v>47</v>
      </c>
      <c r="O3" s="134" t="s">
        <v>31</v>
      </c>
      <c r="P3" s="141" t="s">
        <v>42</v>
      </c>
      <c r="Q3" s="141" t="s">
        <v>32</v>
      </c>
      <c r="R3" s="141" t="s">
        <v>37</v>
      </c>
      <c r="S3" s="141" t="s">
        <v>33</v>
      </c>
      <c r="T3" s="134" t="s">
        <v>55</v>
      </c>
      <c r="U3" s="134" t="s">
        <v>57</v>
      </c>
      <c r="V3" s="135" t="s">
        <v>59</v>
      </c>
      <c r="W3" s="135"/>
      <c r="X3" s="135"/>
      <c r="Y3" s="135"/>
      <c r="Z3" s="135"/>
      <c r="AA3" s="135"/>
      <c r="AB3" s="134" t="s">
        <v>69</v>
      </c>
      <c r="AC3" s="136" t="s">
        <v>75</v>
      </c>
      <c r="AD3" s="138" t="s">
        <v>77</v>
      </c>
      <c r="AE3" s="139"/>
      <c r="AF3" s="140"/>
      <c r="AG3" s="132" t="s">
        <v>27</v>
      </c>
      <c r="AH3" s="132" t="s">
        <v>36</v>
      </c>
      <c r="AI3" s="134" t="s">
        <v>34</v>
      </c>
      <c r="AJ3" s="132" t="s">
        <v>35</v>
      </c>
    </row>
    <row r="4" spans="1:36" ht="168.95" customHeight="1" x14ac:dyDescent="0.25">
      <c r="A4" s="1"/>
      <c r="B4" s="134"/>
      <c r="C4" s="134"/>
      <c r="D4" s="134"/>
      <c r="E4" s="134"/>
      <c r="F4" s="134"/>
      <c r="G4" s="134"/>
      <c r="H4" s="255"/>
      <c r="I4" s="255"/>
      <c r="J4" s="3" t="s">
        <v>7</v>
      </c>
      <c r="K4" s="3" t="s">
        <v>8</v>
      </c>
      <c r="L4" s="3" t="s">
        <v>9</v>
      </c>
      <c r="M4" s="11" t="s">
        <v>10</v>
      </c>
      <c r="N4" s="133"/>
      <c r="O4" s="134"/>
      <c r="P4" s="141"/>
      <c r="Q4" s="141"/>
      <c r="R4" s="141"/>
      <c r="S4" s="141"/>
      <c r="T4" s="134"/>
      <c r="U4" s="134"/>
      <c r="V4" s="3" t="s">
        <v>61</v>
      </c>
      <c r="W4" s="3" t="s">
        <v>62</v>
      </c>
      <c r="X4" s="3" t="s">
        <v>15</v>
      </c>
      <c r="Y4" s="3" t="s">
        <v>63</v>
      </c>
      <c r="Z4" s="3" t="s">
        <v>60</v>
      </c>
      <c r="AA4" s="3" t="s">
        <v>25</v>
      </c>
      <c r="AB4" s="134"/>
      <c r="AC4" s="137"/>
      <c r="AD4" s="3" t="s">
        <v>16</v>
      </c>
      <c r="AE4" s="3" t="s">
        <v>17</v>
      </c>
      <c r="AF4" s="3" t="s">
        <v>26</v>
      </c>
      <c r="AG4" s="133"/>
      <c r="AH4" s="133"/>
      <c r="AI4" s="134"/>
      <c r="AJ4" s="133"/>
    </row>
    <row r="5" spans="1:36" x14ac:dyDescent="0.25">
      <c r="A5" s="1"/>
      <c r="B5" s="2">
        <v>1</v>
      </c>
      <c r="C5" s="2">
        <v>2</v>
      </c>
      <c r="D5" s="2">
        <v>3</v>
      </c>
      <c r="E5" s="2">
        <v>4</v>
      </c>
      <c r="F5" s="29">
        <v>5</v>
      </c>
      <c r="G5" s="2">
        <v>6</v>
      </c>
      <c r="H5" s="33">
        <v>7</v>
      </c>
      <c r="I5" s="33">
        <v>8</v>
      </c>
      <c r="J5" s="2">
        <v>9</v>
      </c>
      <c r="K5" s="2">
        <v>10</v>
      </c>
      <c r="L5" s="2">
        <v>11</v>
      </c>
      <c r="M5" s="2">
        <v>12</v>
      </c>
      <c r="N5" s="2">
        <v>13</v>
      </c>
      <c r="O5" s="25">
        <v>14</v>
      </c>
      <c r="P5" s="25">
        <v>15</v>
      </c>
      <c r="Q5" s="25">
        <v>16</v>
      </c>
      <c r="R5" s="25">
        <v>17</v>
      </c>
      <c r="S5" s="36">
        <v>18</v>
      </c>
      <c r="T5" s="25">
        <v>19</v>
      </c>
      <c r="U5" s="25">
        <v>20</v>
      </c>
      <c r="V5" s="25">
        <v>21</v>
      </c>
      <c r="W5" s="25">
        <v>22</v>
      </c>
      <c r="X5" s="25">
        <v>23</v>
      </c>
      <c r="Y5" s="25">
        <v>24</v>
      </c>
      <c r="Z5" s="25">
        <v>25</v>
      </c>
      <c r="AA5" s="25">
        <v>26</v>
      </c>
      <c r="AB5" s="25">
        <v>27</v>
      </c>
      <c r="AC5" s="25">
        <v>28</v>
      </c>
      <c r="AD5" s="25">
        <v>29</v>
      </c>
      <c r="AE5" s="25">
        <v>30</v>
      </c>
      <c r="AF5" s="25">
        <v>31</v>
      </c>
      <c r="AG5" s="25">
        <v>32</v>
      </c>
      <c r="AH5" s="2">
        <v>33</v>
      </c>
      <c r="AI5" s="2">
        <v>34</v>
      </c>
      <c r="AJ5" s="2">
        <v>35</v>
      </c>
    </row>
    <row r="6" spans="1:36" s="27" customFormat="1" ht="45.95" customHeight="1" x14ac:dyDescent="0.25">
      <c r="A6" s="35"/>
      <c r="B6" s="256" t="s">
        <v>129</v>
      </c>
      <c r="C6" s="259" t="s">
        <v>125</v>
      </c>
      <c r="D6" s="259" t="s">
        <v>126</v>
      </c>
      <c r="E6" s="262" t="s">
        <v>127</v>
      </c>
      <c r="F6" s="259" t="s">
        <v>130</v>
      </c>
      <c r="G6" s="259" t="s">
        <v>128</v>
      </c>
      <c r="H6" s="259" t="s">
        <v>93</v>
      </c>
      <c r="I6" s="259" t="s">
        <v>93</v>
      </c>
      <c r="J6" s="73" t="s">
        <v>141</v>
      </c>
      <c r="K6" s="73" t="s">
        <v>139</v>
      </c>
      <c r="L6" s="72" t="s">
        <v>140</v>
      </c>
      <c r="M6" s="71" t="s">
        <v>148</v>
      </c>
      <c r="N6" s="259" t="s">
        <v>153</v>
      </c>
      <c r="O6" s="265" t="s">
        <v>131</v>
      </c>
      <c r="P6" s="266" t="s">
        <v>138</v>
      </c>
      <c r="Q6" s="266" t="s">
        <v>100</v>
      </c>
      <c r="R6" s="266" t="s">
        <v>101</v>
      </c>
      <c r="S6" s="266" t="s">
        <v>102</v>
      </c>
      <c r="T6" s="271">
        <f>U6+U10+U14+U18</f>
        <v>949072</v>
      </c>
      <c r="U6" s="271">
        <f>V6</f>
        <v>276250</v>
      </c>
      <c r="V6" s="271">
        <v>276250</v>
      </c>
      <c r="W6" s="265">
        <v>0</v>
      </c>
      <c r="X6" s="265">
        <v>0</v>
      </c>
      <c r="Y6" s="265">
        <v>0</v>
      </c>
      <c r="Z6" s="265">
        <v>0</v>
      </c>
      <c r="AA6" s="265">
        <v>0</v>
      </c>
      <c r="AB6" s="269">
        <v>48750</v>
      </c>
      <c r="AC6" s="270" t="s">
        <v>137</v>
      </c>
      <c r="AD6" s="270">
        <v>0</v>
      </c>
      <c r="AE6" s="270">
        <f>V6+AB6</f>
        <v>325000</v>
      </c>
      <c r="AF6" s="270">
        <v>0</v>
      </c>
      <c r="AG6" s="270">
        <v>0</v>
      </c>
      <c r="AH6" s="277" t="s">
        <v>278</v>
      </c>
      <c r="AI6" s="277" t="s">
        <v>279</v>
      </c>
      <c r="AJ6" s="275">
        <v>45323</v>
      </c>
    </row>
    <row r="7" spans="1:36" s="27" customFormat="1" ht="38.1" customHeight="1" x14ac:dyDescent="0.25">
      <c r="A7" s="35"/>
      <c r="B7" s="257"/>
      <c r="C7" s="260"/>
      <c r="D7" s="260"/>
      <c r="E7" s="263"/>
      <c r="F7" s="260"/>
      <c r="G7" s="260"/>
      <c r="H7" s="260"/>
      <c r="I7" s="260"/>
      <c r="J7" s="73" t="s">
        <v>145</v>
      </c>
      <c r="K7" s="73" t="s">
        <v>142</v>
      </c>
      <c r="L7" s="72" t="s">
        <v>143</v>
      </c>
      <c r="M7" s="72" t="s">
        <v>144</v>
      </c>
      <c r="N7" s="260"/>
      <c r="O7" s="265"/>
      <c r="P7" s="267"/>
      <c r="Q7" s="267"/>
      <c r="R7" s="267"/>
      <c r="S7" s="267"/>
      <c r="T7" s="271"/>
      <c r="U7" s="271"/>
      <c r="V7" s="271"/>
      <c r="W7" s="265"/>
      <c r="X7" s="265"/>
      <c r="Y7" s="265"/>
      <c r="Z7" s="265"/>
      <c r="AA7" s="265"/>
      <c r="AB7" s="269"/>
      <c r="AC7" s="270"/>
      <c r="AD7" s="270"/>
      <c r="AE7" s="270"/>
      <c r="AF7" s="270"/>
      <c r="AG7" s="270"/>
      <c r="AH7" s="278"/>
      <c r="AI7" s="278"/>
      <c r="AJ7" s="267"/>
    </row>
    <row r="8" spans="1:36" s="27" customFormat="1" ht="45.95" customHeight="1" x14ac:dyDescent="0.25">
      <c r="A8" s="35"/>
      <c r="B8" s="257"/>
      <c r="C8" s="260"/>
      <c r="D8" s="260"/>
      <c r="E8" s="263"/>
      <c r="F8" s="260"/>
      <c r="G8" s="260"/>
      <c r="H8" s="260"/>
      <c r="I8" s="260"/>
      <c r="J8" s="73" t="s">
        <v>147</v>
      </c>
      <c r="K8" s="73" t="s">
        <v>146</v>
      </c>
      <c r="L8" s="72" t="s">
        <v>140</v>
      </c>
      <c r="M8" s="71" t="s">
        <v>148</v>
      </c>
      <c r="N8" s="260"/>
      <c r="O8" s="265"/>
      <c r="P8" s="267"/>
      <c r="Q8" s="267"/>
      <c r="R8" s="267"/>
      <c r="S8" s="267"/>
      <c r="T8" s="271"/>
      <c r="U8" s="271"/>
      <c r="V8" s="271"/>
      <c r="W8" s="265"/>
      <c r="X8" s="265"/>
      <c r="Y8" s="265"/>
      <c r="Z8" s="265"/>
      <c r="AA8" s="265"/>
      <c r="AB8" s="269"/>
      <c r="AC8" s="270"/>
      <c r="AD8" s="270"/>
      <c r="AE8" s="270"/>
      <c r="AF8" s="270"/>
      <c r="AG8" s="270"/>
      <c r="AH8" s="278"/>
      <c r="AI8" s="278"/>
      <c r="AJ8" s="267"/>
    </row>
    <row r="9" spans="1:36" s="27" customFormat="1" ht="60.95" customHeight="1" x14ac:dyDescent="0.25">
      <c r="A9" s="35"/>
      <c r="B9" s="257"/>
      <c r="C9" s="260"/>
      <c r="D9" s="260"/>
      <c r="E9" s="263"/>
      <c r="F9" s="261"/>
      <c r="G9" s="260"/>
      <c r="H9" s="261"/>
      <c r="I9" s="261"/>
      <c r="J9" s="73" t="s">
        <v>151</v>
      </c>
      <c r="K9" s="73" t="s">
        <v>149</v>
      </c>
      <c r="L9" s="72" t="s">
        <v>150</v>
      </c>
      <c r="M9" s="72" t="s">
        <v>152</v>
      </c>
      <c r="N9" s="261"/>
      <c r="O9" s="265"/>
      <c r="P9" s="268"/>
      <c r="Q9" s="268"/>
      <c r="R9" s="268"/>
      <c r="S9" s="268"/>
      <c r="T9" s="271"/>
      <c r="U9" s="271"/>
      <c r="V9" s="271"/>
      <c r="W9" s="265"/>
      <c r="X9" s="265"/>
      <c r="Y9" s="265"/>
      <c r="Z9" s="265"/>
      <c r="AA9" s="265"/>
      <c r="AB9" s="269"/>
      <c r="AC9" s="270"/>
      <c r="AD9" s="270"/>
      <c r="AE9" s="270"/>
      <c r="AF9" s="270"/>
      <c r="AG9" s="270"/>
      <c r="AH9" s="278"/>
      <c r="AI9" s="278"/>
      <c r="AJ9" s="267"/>
    </row>
    <row r="10" spans="1:36" s="27" customFormat="1" ht="50.45" customHeight="1" x14ac:dyDescent="0.25">
      <c r="A10" s="35"/>
      <c r="B10" s="257"/>
      <c r="C10" s="260"/>
      <c r="D10" s="260"/>
      <c r="E10" s="263"/>
      <c r="F10" s="259" t="s">
        <v>132</v>
      </c>
      <c r="G10" s="260"/>
      <c r="H10" s="259" t="s">
        <v>93</v>
      </c>
      <c r="I10" s="259" t="s">
        <v>93</v>
      </c>
      <c r="J10" s="73" t="s">
        <v>141</v>
      </c>
      <c r="K10" s="73" t="s">
        <v>139</v>
      </c>
      <c r="L10" s="72" t="s">
        <v>140</v>
      </c>
      <c r="M10" s="71" t="s">
        <v>154</v>
      </c>
      <c r="N10" s="259" t="s">
        <v>153</v>
      </c>
      <c r="O10" s="276" t="s">
        <v>133</v>
      </c>
      <c r="P10" s="266" t="s">
        <v>138</v>
      </c>
      <c r="Q10" s="266" t="s">
        <v>100</v>
      </c>
      <c r="R10" s="266" t="s">
        <v>101</v>
      </c>
      <c r="S10" s="266" t="s">
        <v>102</v>
      </c>
      <c r="T10" s="271"/>
      <c r="U10" s="271">
        <f t="shared" ref="U10" si="0">V10</f>
        <v>330000</v>
      </c>
      <c r="V10" s="271">
        <v>330000</v>
      </c>
      <c r="W10" s="265">
        <v>0</v>
      </c>
      <c r="X10" s="265">
        <v>0</v>
      </c>
      <c r="Y10" s="265">
        <v>0</v>
      </c>
      <c r="Z10" s="265">
        <v>0</v>
      </c>
      <c r="AA10" s="265">
        <v>0</v>
      </c>
      <c r="AB10" s="272">
        <v>58236</v>
      </c>
      <c r="AC10" s="270" t="s">
        <v>137</v>
      </c>
      <c r="AD10" s="270">
        <v>0</v>
      </c>
      <c r="AE10" s="266">
        <f>U10</f>
        <v>330000</v>
      </c>
      <c r="AF10" s="270">
        <v>0</v>
      </c>
      <c r="AG10" s="270">
        <v>0</v>
      </c>
      <c r="AH10" s="278"/>
      <c r="AI10" s="278"/>
      <c r="AJ10" s="267"/>
    </row>
    <row r="11" spans="1:36" s="27" customFormat="1" ht="37.5" customHeight="1" x14ac:dyDescent="0.25">
      <c r="A11" s="35"/>
      <c r="B11" s="257"/>
      <c r="C11" s="260"/>
      <c r="D11" s="260"/>
      <c r="E11" s="263"/>
      <c r="F11" s="260"/>
      <c r="G11" s="260"/>
      <c r="H11" s="260"/>
      <c r="I11" s="260"/>
      <c r="J11" s="73" t="s">
        <v>145</v>
      </c>
      <c r="K11" s="73" t="s">
        <v>142</v>
      </c>
      <c r="L11" s="72" t="s">
        <v>143</v>
      </c>
      <c r="M11" s="72" t="s">
        <v>155</v>
      </c>
      <c r="N11" s="260"/>
      <c r="O11" s="276"/>
      <c r="P11" s="267"/>
      <c r="Q11" s="267"/>
      <c r="R11" s="267"/>
      <c r="S11" s="267"/>
      <c r="T11" s="271"/>
      <c r="U11" s="271"/>
      <c r="V11" s="271"/>
      <c r="W11" s="265"/>
      <c r="X11" s="265"/>
      <c r="Y11" s="265"/>
      <c r="Z11" s="265"/>
      <c r="AA11" s="265"/>
      <c r="AB11" s="273"/>
      <c r="AC11" s="270"/>
      <c r="AD11" s="270"/>
      <c r="AE11" s="267"/>
      <c r="AF11" s="270"/>
      <c r="AG11" s="270"/>
      <c r="AH11" s="278"/>
      <c r="AI11" s="278"/>
      <c r="AJ11" s="267"/>
    </row>
    <row r="12" spans="1:36" s="27" customFormat="1" ht="47.1" customHeight="1" x14ac:dyDescent="0.25">
      <c r="A12" s="35"/>
      <c r="B12" s="257"/>
      <c r="C12" s="260"/>
      <c r="D12" s="260"/>
      <c r="E12" s="263"/>
      <c r="F12" s="260"/>
      <c r="G12" s="260"/>
      <c r="H12" s="260"/>
      <c r="I12" s="260"/>
      <c r="J12" s="73" t="s">
        <v>147</v>
      </c>
      <c r="K12" s="73" t="s">
        <v>146</v>
      </c>
      <c r="L12" s="72" t="s">
        <v>140</v>
      </c>
      <c r="M12" s="71" t="s">
        <v>154</v>
      </c>
      <c r="N12" s="260"/>
      <c r="O12" s="276"/>
      <c r="P12" s="267"/>
      <c r="Q12" s="267"/>
      <c r="R12" s="267"/>
      <c r="S12" s="267"/>
      <c r="T12" s="271"/>
      <c r="U12" s="271"/>
      <c r="V12" s="271"/>
      <c r="W12" s="265"/>
      <c r="X12" s="265"/>
      <c r="Y12" s="265"/>
      <c r="Z12" s="265"/>
      <c r="AA12" s="265"/>
      <c r="AB12" s="273"/>
      <c r="AC12" s="270"/>
      <c r="AD12" s="270"/>
      <c r="AE12" s="267"/>
      <c r="AF12" s="270"/>
      <c r="AG12" s="270"/>
      <c r="AH12" s="278"/>
      <c r="AI12" s="278"/>
      <c r="AJ12" s="267"/>
    </row>
    <row r="13" spans="1:36" s="27" customFormat="1" ht="63" customHeight="1" x14ac:dyDescent="0.25">
      <c r="A13" s="35"/>
      <c r="B13" s="257"/>
      <c r="C13" s="260"/>
      <c r="D13" s="260"/>
      <c r="E13" s="263"/>
      <c r="F13" s="261"/>
      <c r="G13" s="260"/>
      <c r="H13" s="261"/>
      <c r="I13" s="261"/>
      <c r="J13" s="73" t="s">
        <v>151</v>
      </c>
      <c r="K13" s="73" t="s">
        <v>149</v>
      </c>
      <c r="L13" s="72" t="s">
        <v>150</v>
      </c>
      <c r="M13" s="71" t="s">
        <v>156</v>
      </c>
      <c r="N13" s="261"/>
      <c r="O13" s="276"/>
      <c r="P13" s="268"/>
      <c r="Q13" s="268"/>
      <c r="R13" s="268"/>
      <c r="S13" s="268"/>
      <c r="T13" s="271"/>
      <c r="U13" s="271"/>
      <c r="V13" s="271"/>
      <c r="W13" s="265"/>
      <c r="X13" s="265"/>
      <c r="Y13" s="265"/>
      <c r="Z13" s="265"/>
      <c r="AA13" s="265"/>
      <c r="AB13" s="274"/>
      <c r="AC13" s="270"/>
      <c r="AD13" s="270"/>
      <c r="AE13" s="268"/>
      <c r="AF13" s="270"/>
      <c r="AG13" s="270"/>
      <c r="AH13" s="278"/>
      <c r="AI13" s="278"/>
      <c r="AJ13" s="267"/>
    </row>
    <row r="14" spans="1:36" s="27" customFormat="1" ht="49.5" customHeight="1" x14ac:dyDescent="0.25">
      <c r="A14" s="37"/>
      <c r="B14" s="257"/>
      <c r="C14" s="260"/>
      <c r="D14" s="260"/>
      <c r="E14" s="263"/>
      <c r="F14" s="259" t="s">
        <v>134</v>
      </c>
      <c r="G14" s="260"/>
      <c r="H14" s="259" t="s">
        <v>93</v>
      </c>
      <c r="I14" s="259" t="s">
        <v>93</v>
      </c>
      <c r="J14" s="73" t="s">
        <v>141</v>
      </c>
      <c r="K14" s="73" t="s">
        <v>139</v>
      </c>
      <c r="L14" s="72" t="s">
        <v>140</v>
      </c>
      <c r="M14" s="71" t="s">
        <v>148</v>
      </c>
      <c r="N14" s="259" t="s">
        <v>153</v>
      </c>
      <c r="O14" s="276" t="s">
        <v>135</v>
      </c>
      <c r="P14" s="266" t="s">
        <v>138</v>
      </c>
      <c r="Q14" s="266" t="s">
        <v>100</v>
      </c>
      <c r="R14" s="266" t="s">
        <v>101</v>
      </c>
      <c r="S14" s="266" t="s">
        <v>102</v>
      </c>
      <c r="T14" s="271"/>
      <c r="U14" s="271">
        <f t="shared" ref="U14" si="1">V14</f>
        <v>59500</v>
      </c>
      <c r="V14" s="271">
        <v>59500</v>
      </c>
      <c r="W14" s="265">
        <v>0</v>
      </c>
      <c r="X14" s="265">
        <v>0</v>
      </c>
      <c r="Y14" s="265">
        <v>0</v>
      </c>
      <c r="Z14" s="265">
        <v>0</v>
      </c>
      <c r="AA14" s="265">
        <v>0</v>
      </c>
      <c r="AB14" s="272">
        <v>10500</v>
      </c>
      <c r="AC14" s="270" t="s">
        <v>137</v>
      </c>
      <c r="AD14" s="270">
        <v>0</v>
      </c>
      <c r="AE14" s="266">
        <f>U14</f>
        <v>59500</v>
      </c>
      <c r="AF14" s="270">
        <v>0</v>
      </c>
      <c r="AG14" s="270">
        <v>0</v>
      </c>
      <c r="AH14" s="278"/>
      <c r="AI14" s="278"/>
      <c r="AJ14" s="267"/>
    </row>
    <row r="15" spans="1:36" s="27" customFormat="1" ht="39" customHeight="1" x14ac:dyDescent="0.25">
      <c r="A15" s="37"/>
      <c r="B15" s="257"/>
      <c r="C15" s="260"/>
      <c r="D15" s="260"/>
      <c r="E15" s="263"/>
      <c r="F15" s="260"/>
      <c r="G15" s="260"/>
      <c r="H15" s="260"/>
      <c r="I15" s="260"/>
      <c r="J15" s="73" t="s">
        <v>145</v>
      </c>
      <c r="K15" s="73" t="s">
        <v>142</v>
      </c>
      <c r="L15" s="72" t="s">
        <v>143</v>
      </c>
      <c r="M15" s="72" t="s">
        <v>157</v>
      </c>
      <c r="N15" s="260"/>
      <c r="O15" s="276"/>
      <c r="P15" s="267"/>
      <c r="Q15" s="267"/>
      <c r="R15" s="267"/>
      <c r="S15" s="267"/>
      <c r="T15" s="271"/>
      <c r="U15" s="271"/>
      <c r="V15" s="271"/>
      <c r="W15" s="265"/>
      <c r="X15" s="265"/>
      <c r="Y15" s="265"/>
      <c r="Z15" s="265"/>
      <c r="AA15" s="265"/>
      <c r="AB15" s="273"/>
      <c r="AC15" s="270"/>
      <c r="AD15" s="270"/>
      <c r="AE15" s="267"/>
      <c r="AF15" s="270"/>
      <c r="AG15" s="270"/>
      <c r="AH15" s="278"/>
      <c r="AI15" s="278"/>
      <c r="AJ15" s="267"/>
    </row>
    <row r="16" spans="1:36" s="27" customFormat="1" ht="53.45" customHeight="1" x14ac:dyDescent="0.25">
      <c r="A16" s="37"/>
      <c r="B16" s="257"/>
      <c r="C16" s="260"/>
      <c r="D16" s="260"/>
      <c r="E16" s="263"/>
      <c r="F16" s="260"/>
      <c r="G16" s="260"/>
      <c r="H16" s="260"/>
      <c r="I16" s="260"/>
      <c r="J16" s="73" t="s">
        <v>147</v>
      </c>
      <c r="K16" s="73" t="s">
        <v>146</v>
      </c>
      <c r="L16" s="72" t="s">
        <v>140</v>
      </c>
      <c r="M16" s="71" t="s">
        <v>148</v>
      </c>
      <c r="N16" s="260"/>
      <c r="O16" s="276"/>
      <c r="P16" s="267"/>
      <c r="Q16" s="267"/>
      <c r="R16" s="267"/>
      <c r="S16" s="267"/>
      <c r="T16" s="271"/>
      <c r="U16" s="271"/>
      <c r="V16" s="271"/>
      <c r="W16" s="265"/>
      <c r="X16" s="265"/>
      <c r="Y16" s="265"/>
      <c r="Z16" s="265"/>
      <c r="AA16" s="265"/>
      <c r="AB16" s="273"/>
      <c r="AC16" s="270"/>
      <c r="AD16" s="270"/>
      <c r="AE16" s="267"/>
      <c r="AF16" s="270"/>
      <c r="AG16" s="270"/>
      <c r="AH16" s="278"/>
      <c r="AI16" s="278"/>
      <c r="AJ16" s="267"/>
    </row>
    <row r="17" spans="1:36" s="27" customFormat="1" ht="56.45" customHeight="1" x14ac:dyDescent="0.25">
      <c r="A17" s="37"/>
      <c r="B17" s="257"/>
      <c r="C17" s="260"/>
      <c r="D17" s="260"/>
      <c r="E17" s="263"/>
      <c r="F17" s="261"/>
      <c r="G17" s="260"/>
      <c r="H17" s="261"/>
      <c r="I17" s="261"/>
      <c r="J17" s="73" t="s">
        <v>151</v>
      </c>
      <c r="K17" s="73" t="s">
        <v>149</v>
      </c>
      <c r="L17" s="72" t="s">
        <v>150</v>
      </c>
      <c r="M17" s="72" t="s">
        <v>152</v>
      </c>
      <c r="N17" s="261"/>
      <c r="O17" s="276"/>
      <c r="P17" s="268"/>
      <c r="Q17" s="268"/>
      <c r="R17" s="268"/>
      <c r="S17" s="268"/>
      <c r="T17" s="271"/>
      <c r="U17" s="271"/>
      <c r="V17" s="271"/>
      <c r="W17" s="265"/>
      <c r="X17" s="265"/>
      <c r="Y17" s="265"/>
      <c r="Z17" s="265"/>
      <c r="AA17" s="265"/>
      <c r="AB17" s="274"/>
      <c r="AC17" s="270"/>
      <c r="AD17" s="270"/>
      <c r="AE17" s="268"/>
      <c r="AF17" s="270"/>
      <c r="AG17" s="270"/>
      <c r="AH17" s="278"/>
      <c r="AI17" s="278"/>
      <c r="AJ17" s="267"/>
    </row>
    <row r="18" spans="1:36" s="27" customFormat="1" ht="52.5" customHeight="1" x14ac:dyDescent="0.25">
      <c r="A18" s="35"/>
      <c r="B18" s="257"/>
      <c r="C18" s="260"/>
      <c r="D18" s="260"/>
      <c r="E18" s="263"/>
      <c r="F18" s="259" t="s">
        <v>136</v>
      </c>
      <c r="G18" s="260"/>
      <c r="H18" s="259" t="s">
        <v>93</v>
      </c>
      <c r="I18" s="259" t="s">
        <v>93</v>
      </c>
      <c r="J18" s="73" t="s">
        <v>141</v>
      </c>
      <c r="K18" s="73" t="s">
        <v>139</v>
      </c>
      <c r="L18" s="72" t="s">
        <v>140</v>
      </c>
      <c r="M18" s="71" t="s">
        <v>148</v>
      </c>
      <c r="N18" s="259" t="s">
        <v>153</v>
      </c>
      <c r="O18" s="276" t="s">
        <v>159</v>
      </c>
      <c r="P18" s="266" t="s">
        <v>138</v>
      </c>
      <c r="Q18" s="266" t="s">
        <v>100</v>
      </c>
      <c r="R18" s="266" t="s">
        <v>101</v>
      </c>
      <c r="S18" s="266" t="s">
        <v>102</v>
      </c>
      <c r="T18" s="271"/>
      <c r="U18" s="271">
        <f t="shared" ref="U18" si="2">V18</f>
        <v>283322</v>
      </c>
      <c r="V18" s="271">
        <v>283322</v>
      </c>
      <c r="W18" s="265">
        <v>0</v>
      </c>
      <c r="X18" s="265">
        <v>0</v>
      </c>
      <c r="Y18" s="265">
        <v>0</v>
      </c>
      <c r="Z18" s="265">
        <v>0</v>
      </c>
      <c r="AA18" s="265">
        <v>0</v>
      </c>
      <c r="AB18" s="272">
        <v>49998</v>
      </c>
      <c r="AC18" s="270" t="s">
        <v>137</v>
      </c>
      <c r="AD18" s="270">
        <v>0</v>
      </c>
      <c r="AE18" s="266">
        <f>U18</f>
        <v>283322</v>
      </c>
      <c r="AF18" s="270">
        <v>0</v>
      </c>
      <c r="AG18" s="270">
        <v>0</v>
      </c>
      <c r="AH18" s="278"/>
      <c r="AI18" s="278"/>
      <c r="AJ18" s="267"/>
    </row>
    <row r="19" spans="1:36" s="27" customFormat="1" ht="37.5" customHeight="1" x14ac:dyDescent="0.25">
      <c r="A19" s="35"/>
      <c r="B19" s="257"/>
      <c r="C19" s="260"/>
      <c r="D19" s="260"/>
      <c r="E19" s="263"/>
      <c r="F19" s="260"/>
      <c r="G19" s="260"/>
      <c r="H19" s="260"/>
      <c r="I19" s="260"/>
      <c r="J19" s="73" t="s">
        <v>145</v>
      </c>
      <c r="K19" s="73" t="s">
        <v>142</v>
      </c>
      <c r="L19" s="72" t="s">
        <v>143</v>
      </c>
      <c r="M19" s="71" t="s">
        <v>158</v>
      </c>
      <c r="N19" s="260"/>
      <c r="O19" s="276"/>
      <c r="P19" s="267"/>
      <c r="Q19" s="267"/>
      <c r="R19" s="267"/>
      <c r="S19" s="267"/>
      <c r="T19" s="271"/>
      <c r="U19" s="271"/>
      <c r="V19" s="271"/>
      <c r="W19" s="265"/>
      <c r="X19" s="265"/>
      <c r="Y19" s="265"/>
      <c r="Z19" s="265"/>
      <c r="AA19" s="265"/>
      <c r="AB19" s="273"/>
      <c r="AC19" s="270"/>
      <c r="AD19" s="270"/>
      <c r="AE19" s="267"/>
      <c r="AF19" s="270"/>
      <c r="AG19" s="270"/>
      <c r="AH19" s="278"/>
      <c r="AI19" s="278"/>
      <c r="AJ19" s="267"/>
    </row>
    <row r="20" spans="1:36" s="27" customFormat="1" ht="47.1" customHeight="1" x14ac:dyDescent="0.25">
      <c r="A20" s="35"/>
      <c r="B20" s="257"/>
      <c r="C20" s="260"/>
      <c r="D20" s="260"/>
      <c r="E20" s="263"/>
      <c r="F20" s="260"/>
      <c r="G20" s="260"/>
      <c r="H20" s="260"/>
      <c r="I20" s="260"/>
      <c r="J20" s="73" t="s">
        <v>147</v>
      </c>
      <c r="K20" s="73" t="s">
        <v>146</v>
      </c>
      <c r="L20" s="72" t="s">
        <v>140</v>
      </c>
      <c r="M20" s="71" t="s">
        <v>148</v>
      </c>
      <c r="N20" s="260"/>
      <c r="O20" s="276"/>
      <c r="P20" s="267"/>
      <c r="Q20" s="267"/>
      <c r="R20" s="267"/>
      <c r="S20" s="267"/>
      <c r="T20" s="271"/>
      <c r="U20" s="271"/>
      <c r="V20" s="271"/>
      <c r="W20" s="265"/>
      <c r="X20" s="265"/>
      <c r="Y20" s="265"/>
      <c r="Z20" s="265"/>
      <c r="AA20" s="265"/>
      <c r="AB20" s="273"/>
      <c r="AC20" s="270"/>
      <c r="AD20" s="270"/>
      <c r="AE20" s="267"/>
      <c r="AF20" s="270"/>
      <c r="AG20" s="270"/>
      <c r="AH20" s="278"/>
      <c r="AI20" s="278"/>
      <c r="AJ20" s="267"/>
    </row>
    <row r="21" spans="1:36" s="27" customFormat="1" ht="56.45" customHeight="1" thickBot="1" x14ac:dyDescent="0.3">
      <c r="A21" s="35"/>
      <c r="B21" s="258"/>
      <c r="C21" s="261"/>
      <c r="D21" s="261"/>
      <c r="E21" s="264"/>
      <c r="F21" s="261"/>
      <c r="G21" s="261"/>
      <c r="H21" s="261"/>
      <c r="I21" s="261"/>
      <c r="J21" s="73" t="s">
        <v>151</v>
      </c>
      <c r="K21" s="73" t="s">
        <v>149</v>
      </c>
      <c r="L21" s="72" t="s">
        <v>150</v>
      </c>
      <c r="M21" s="72" t="s">
        <v>152</v>
      </c>
      <c r="N21" s="261"/>
      <c r="O21" s="276"/>
      <c r="P21" s="268"/>
      <c r="Q21" s="268"/>
      <c r="R21" s="268"/>
      <c r="S21" s="268"/>
      <c r="T21" s="271"/>
      <c r="U21" s="271"/>
      <c r="V21" s="271"/>
      <c r="W21" s="265"/>
      <c r="X21" s="265"/>
      <c r="Y21" s="265"/>
      <c r="Z21" s="265"/>
      <c r="AA21" s="265"/>
      <c r="AB21" s="274"/>
      <c r="AC21" s="270"/>
      <c r="AD21" s="270"/>
      <c r="AE21" s="268"/>
      <c r="AF21" s="270"/>
      <c r="AG21" s="270"/>
      <c r="AH21" s="279"/>
      <c r="AI21" s="279"/>
      <c r="AJ21" s="268"/>
    </row>
    <row r="22" spans="1:36" s="26" customFormat="1" ht="57" customHeight="1" x14ac:dyDescent="0.25">
      <c r="A22" s="31"/>
      <c r="B22" s="280" t="s">
        <v>329</v>
      </c>
      <c r="C22" s="283" t="s">
        <v>330</v>
      </c>
      <c r="D22" s="283" t="s">
        <v>331</v>
      </c>
      <c r="E22" s="286" t="s">
        <v>332</v>
      </c>
      <c r="F22" s="283" t="s">
        <v>333</v>
      </c>
      <c r="G22" s="283" t="s">
        <v>334</v>
      </c>
      <c r="H22" s="283" t="s">
        <v>93</v>
      </c>
      <c r="I22" s="283" t="s">
        <v>93</v>
      </c>
      <c r="J22" s="78" t="s">
        <v>335</v>
      </c>
      <c r="K22" s="78" t="s">
        <v>336</v>
      </c>
      <c r="L22" s="76" t="s">
        <v>182</v>
      </c>
      <c r="M22" s="77" t="s">
        <v>337</v>
      </c>
      <c r="N22" s="283" t="s">
        <v>153</v>
      </c>
      <c r="O22" s="283" t="s">
        <v>338</v>
      </c>
      <c r="P22" s="283" t="s">
        <v>138</v>
      </c>
      <c r="Q22" s="283" t="s">
        <v>100</v>
      </c>
      <c r="R22" s="283" t="s">
        <v>101</v>
      </c>
      <c r="S22" s="283" t="s">
        <v>102</v>
      </c>
      <c r="T22" s="289">
        <f>+U22+U24</f>
        <v>110347</v>
      </c>
      <c r="U22" s="289">
        <f t="shared" ref="U22" si="3">V22</f>
        <v>63750</v>
      </c>
      <c r="V22" s="289">
        <v>63750</v>
      </c>
      <c r="W22" s="289">
        <v>0</v>
      </c>
      <c r="X22" s="289">
        <v>0</v>
      </c>
      <c r="Y22" s="289">
        <v>0</v>
      </c>
      <c r="Z22" s="289">
        <v>0</v>
      </c>
      <c r="AA22" s="289">
        <v>0</v>
      </c>
      <c r="AB22" s="292">
        <v>11250</v>
      </c>
      <c r="AC22" s="289" t="s">
        <v>104</v>
      </c>
      <c r="AD22" s="289">
        <v>0</v>
      </c>
      <c r="AE22" s="289">
        <f t="shared" ref="AE22" si="4">V22</f>
        <v>63750</v>
      </c>
      <c r="AF22" s="289">
        <v>0</v>
      </c>
      <c r="AG22" s="289">
        <v>0</v>
      </c>
      <c r="AH22" s="298" t="s">
        <v>294</v>
      </c>
      <c r="AI22" s="298" t="s">
        <v>270</v>
      </c>
      <c r="AJ22" s="295"/>
    </row>
    <row r="23" spans="1:36" s="26" customFormat="1" ht="57" customHeight="1" x14ac:dyDescent="0.25">
      <c r="A23" s="31"/>
      <c r="B23" s="281"/>
      <c r="C23" s="284"/>
      <c r="D23" s="284"/>
      <c r="E23" s="287"/>
      <c r="F23" s="284"/>
      <c r="G23" s="284"/>
      <c r="H23" s="284"/>
      <c r="I23" s="284"/>
      <c r="J23" s="81" t="s">
        <v>339</v>
      </c>
      <c r="K23" s="81" t="s">
        <v>340</v>
      </c>
      <c r="L23" s="79" t="s">
        <v>169</v>
      </c>
      <c r="M23" s="79" t="s">
        <v>337</v>
      </c>
      <c r="N23" s="284"/>
      <c r="O23" s="284"/>
      <c r="P23" s="284"/>
      <c r="Q23" s="284"/>
      <c r="R23" s="284"/>
      <c r="S23" s="284"/>
      <c r="T23" s="290"/>
      <c r="U23" s="290"/>
      <c r="V23" s="290"/>
      <c r="W23" s="290"/>
      <c r="X23" s="290"/>
      <c r="Y23" s="290"/>
      <c r="Z23" s="290"/>
      <c r="AA23" s="290"/>
      <c r="AB23" s="293"/>
      <c r="AC23" s="233"/>
      <c r="AD23" s="290"/>
      <c r="AE23" s="290"/>
      <c r="AF23" s="290"/>
      <c r="AG23" s="290"/>
      <c r="AH23" s="299"/>
      <c r="AI23" s="299"/>
      <c r="AJ23" s="296"/>
    </row>
    <row r="24" spans="1:36" s="26" customFormat="1" ht="57" customHeight="1" x14ac:dyDescent="0.25">
      <c r="A24" s="31"/>
      <c r="B24" s="281"/>
      <c r="C24" s="284"/>
      <c r="D24" s="284"/>
      <c r="E24" s="287"/>
      <c r="F24" s="284" t="s">
        <v>341</v>
      </c>
      <c r="G24" s="284"/>
      <c r="H24" s="284" t="s">
        <v>93</v>
      </c>
      <c r="I24" s="284" t="s">
        <v>93</v>
      </c>
      <c r="J24" s="82" t="s">
        <v>335</v>
      </c>
      <c r="K24" s="82" t="s">
        <v>336</v>
      </c>
      <c r="L24" s="79" t="s">
        <v>182</v>
      </c>
      <c r="M24" s="80" t="s">
        <v>342</v>
      </c>
      <c r="N24" s="284" t="s">
        <v>343</v>
      </c>
      <c r="O24" s="287" t="s">
        <v>344</v>
      </c>
      <c r="P24" s="284" t="s">
        <v>138</v>
      </c>
      <c r="Q24" s="284" t="s">
        <v>100</v>
      </c>
      <c r="R24" s="284" t="s">
        <v>101</v>
      </c>
      <c r="S24" s="284" t="s">
        <v>102</v>
      </c>
      <c r="T24" s="290"/>
      <c r="U24" s="290">
        <f>V24</f>
        <v>46597</v>
      </c>
      <c r="V24" s="290">
        <v>46597</v>
      </c>
      <c r="W24" s="290">
        <v>0</v>
      </c>
      <c r="X24" s="290">
        <v>0</v>
      </c>
      <c r="Y24" s="290">
        <v>0</v>
      </c>
      <c r="Z24" s="290">
        <v>0</v>
      </c>
      <c r="AA24" s="290">
        <v>0</v>
      </c>
      <c r="AB24" s="293">
        <v>8223</v>
      </c>
      <c r="AC24" s="290" t="s">
        <v>104</v>
      </c>
      <c r="AD24" s="290">
        <v>0</v>
      </c>
      <c r="AE24" s="290">
        <f>V24</f>
        <v>46597</v>
      </c>
      <c r="AF24" s="290">
        <v>0</v>
      </c>
      <c r="AG24" s="290">
        <v>0</v>
      </c>
      <c r="AH24" s="299"/>
      <c r="AI24" s="299"/>
      <c r="AJ24" s="296"/>
    </row>
    <row r="25" spans="1:36" s="26" customFormat="1" ht="57" customHeight="1" thickBot="1" x14ac:dyDescent="0.3">
      <c r="A25" s="31"/>
      <c r="B25" s="282"/>
      <c r="C25" s="285"/>
      <c r="D25" s="285"/>
      <c r="E25" s="288"/>
      <c r="F25" s="285"/>
      <c r="G25" s="285"/>
      <c r="H25" s="285"/>
      <c r="I25" s="285"/>
      <c r="J25" s="85" t="s">
        <v>339</v>
      </c>
      <c r="K25" s="85" t="s">
        <v>340</v>
      </c>
      <c r="L25" s="83" t="s">
        <v>169</v>
      </c>
      <c r="M25" s="83" t="s">
        <v>345</v>
      </c>
      <c r="N25" s="285"/>
      <c r="O25" s="288"/>
      <c r="P25" s="285"/>
      <c r="Q25" s="285"/>
      <c r="R25" s="285"/>
      <c r="S25" s="285"/>
      <c r="T25" s="291"/>
      <c r="U25" s="291"/>
      <c r="V25" s="291"/>
      <c r="W25" s="291"/>
      <c r="X25" s="291"/>
      <c r="Y25" s="291"/>
      <c r="Z25" s="291"/>
      <c r="AA25" s="291"/>
      <c r="AB25" s="294"/>
      <c r="AC25" s="291"/>
      <c r="AD25" s="291"/>
      <c r="AE25" s="291"/>
      <c r="AF25" s="291"/>
      <c r="AG25" s="291"/>
      <c r="AH25" s="300"/>
      <c r="AI25" s="300"/>
      <c r="AJ25" s="297"/>
    </row>
    <row r="26" spans="1:36" s="26" customFormat="1" ht="57" customHeight="1" x14ac:dyDescent="0.25">
      <c r="A26" s="31"/>
      <c r="B26" s="280" t="s">
        <v>346</v>
      </c>
      <c r="C26" s="283" t="s">
        <v>347</v>
      </c>
      <c r="D26" s="283" t="s">
        <v>331</v>
      </c>
      <c r="E26" s="286" t="s">
        <v>332</v>
      </c>
      <c r="F26" s="283" t="s">
        <v>348</v>
      </c>
      <c r="G26" s="283" t="s">
        <v>334</v>
      </c>
      <c r="H26" s="283" t="s">
        <v>93</v>
      </c>
      <c r="I26" s="283" t="s">
        <v>93</v>
      </c>
      <c r="J26" s="78" t="s">
        <v>335</v>
      </c>
      <c r="K26" s="78" t="s">
        <v>336</v>
      </c>
      <c r="L26" s="76" t="s">
        <v>182</v>
      </c>
      <c r="M26" s="77" t="s">
        <v>349</v>
      </c>
      <c r="N26" s="283" t="s">
        <v>153</v>
      </c>
      <c r="O26" s="283" t="s">
        <v>350</v>
      </c>
      <c r="P26" s="283" t="s">
        <v>138</v>
      </c>
      <c r="Q26" s="283" t="s">
        <v>100</v>
      </c>
      <c r="R26" s="283" t="s">
        <v>101</v>
      </c>
      <c r="S26" s="283" t="s">
        <v>102</v>
      </c>
      <c r="T26" s="289">
        <f>+U26+U28</f>
        <v>2448234</v>
      </c>
      <c r="U26" s="289">
        <f t="shared" ref="U26" si="5">V26</f>
        <v>1402500</v>
      </c>
      <c r="V26" s="289">
        <v>1402500</v>
      </c>
      <c r="W26" s="289">
        <v>0</v>
      </c>
      <c r="X26" s="289">
        <v>0</v>
      </c>
      <c r="Y26" s="289">
        <v>0</v>
      </c>
      <c r="Z26" s="289">
        <v>0</v>
      </c>
      <c r="AA26" s="289">
        <v>0</v>
      </c>
      <c r="AB26" s="292">
        <v>247500</v>
      </c>
      <c r="AC26" s="289" t="s">
        <v>104</v>
      </c>
      <c r="AD26" s="289">
        <v>0</v>
      </c>
      <c r="AE26" s="289">
        <f t="shared" ref="AE26" si="6">V26</f>
        <v>1402500</v>
      </c>
      <c r="AF26" s="289">
        <v>0</v>
      </c>
      <c r="AG26" s="289">
        <v>0</v>
      </c>
      <c r="AH26" s="298" t="s">
        <v>351</v>
      </c>
      <c r="AI26" s="298" t="s">
        <v>352</v>
      </c>
      <c r="AJ26" s="295"/>
    </row>
    <row r="27" spans="1:36" s="26" customFormat="1" ht="57" customHeight="1" x14ac:dyDescent="0.25">
      <c r="A27" s="31"/>
      <c r="B27" s="281"/>
      <c r="C27" s="284"/>
      <c r="D27" s="284"/>
      <c r="E27" s="287"/>
      <c r="F27" s="284"/>
      <c r="G27" s="284"/>
      <c r="H27" s="284"/>
      <c r="I27" s="284"/>
      <c r="J27" s="81" t="s">
        <v>339</v>
      </c>
      <c r="K27" s="81" t="s">
        <v>340</v>
      </c>
      <c r="L27" s="79" t="s">
        <v>169</v>
      </c>
      <c r="M27" s="79" t="s">
        <v>353</v>
      </c>
      <c r="N27" s="284"/>
      <c r="O27" s="284"/>
      <c r="P27" s="284"/>
      <c r="Q27" s="284"/>
      <c r="R27" s="284"/>
      <c r="S27" s="284"/>
      <c r="T27" s="290"/>
      <c r="U27" s="290"/>
      <c r="V27" s="290"/>
      <c r="W27" s="290"/>
      <c r="X27" s="290"/>
      <c r="Y27" s="290"/>
      <c r="Z27" s="290"/>
      <c r="AA27" s="290"/>
      <c r="AB27" s="293"/>
      <c r="AC27" s="290"/>
      <c r="AD27" s="290"/>
      <c r="AE27" s="290"/>
      <c r="AF27" s="290"/>
      <c r="AG27" s="290"/>
      <c r="AH27" s="299"/>
      <c r="AI27" s="299"/>
      <c r="AJ27" s="296"/>
    </row>
    <row r="28" spans="1:36" s="26" customFormat="1" ht="57" customHeight="1" x14ac:dyDescent="0.25">
      <c r="A28" s="31"/>
      <c r="B28" s="281"/>
      <c r="C28" s="284"/>
      <c r="D28" s="284"/>
      <c r="E28" s="287"/>
      <c r="F28" s="284" t="s">
        <v>354</v>
      </c>
      <c r="G28" s="284"/>
      <c r="H28" s="284" t="s">
        <v>93</v>
      </c>
      <c r="I28" s="284" t="s">
        <v>93</v>
      </c>
      <c r="J28" s="82" t="s">
        <v>335</v>
      </c>
      <c r="K28" s="82" t="s">
        <v>336</v>
      </c>
      <c r="L28" s="79" t="s">
        <v>182</v>
      </c>
      <c r="M28" s="80" t="s">
        <v>355</v>
      </c>
      <c r="N28" s="284" t="s">
        <v>153</v>
      </c>
      <c r="O28" s="287" t="s">
        <v>356</v>
      </c>
      <c r="P28" s="284" t="s">
        <v>138</v>
      </c>
      <c r="Q28" s="284" t="s">
        <v>100</v>
      </c>
      <c r="R28" s="284" t="s">
        <v>101</v>
      </c>
      <c r="S28" s="284" t="s">
        <v>102</v>
      </c>
      <c r="T28" s="290"/>
      <c r="U28" s="290">
        <f>V28</f>
        <v>1045734</v>
      </c>
      <c r="V28" s="290">
        <v>1045734</v>
      </c>
      <c r="W28" s="290">
        <v>0</v>
      </c>
      <c r="X28" s="290">
        <v>0</v>
      </c>
      <c r="Y28" s="290">
        <v>0</v>
      </c>
      <c r="Z28" s="290">
        <v>0</v>
      </c>
      <c r="AA28" s="290">
        <v>0</v>
      </c>
      <c r="AB28" s="293">
        <v>184542</v>
      </c>
      <c r="AC28" s="226" t="s">
        <v>104</v>
      </c>
      <c r="AD28" s="290">
        <v>0</v>
      </c>
      <c r="AE28" s="290">
        <f>V28</f>
        <v>1045734</v>
      </c>
      <c r="AF28" s="290">
        <v>0</v>
      </c>
      <c r="AG28" s="290">
        <v>0</v>
      </c>
      <c r="AH28" s="299"/>
      <c r="AI28" s="299"/>
      <c r="AJ28" s="296"/>
    </row>
    <row r="29" spans="1:36" s="26" customFormat="1" ht="57" customHeight="1" thickBot="1" x14ac:dyDescent="0.3">
      <c r="A29" s="31"/>
      <c r="B29" s="282"/>
      <c r="C29" s="285"/>
      <c r="D29" s="285"/>
      <c r="E29" s="288"/>
      <c r="F29" s="285"/>
      <c r="G29" s="285"/>
      <c r="H29" s="285"/>
      <c r="I29" s="285"/>
      <c r="J29" s="85" t="s">
        <v>339</v>
      </c>
      <c r="K29" s="85" t="s">
        <v>340</v>
      </c>
      <c r="L29" s="83" t="s">
        <v>169</v>
      </c>
      <c r="M29" s="83" t="s">
        <v>357</v>
      </c>
      <c r="N29" s="285"/>
      <c r="O29" s="288"/>
      <c r="P29" s="285"/>
      <c r="Q29" s="285"/>
      <c r="R29" s="285"/>
      <c r="S29" s="285"/>
      <c r="T29" s="291"/>
      <c r="U29" s="291"/>
      <c r="V29" s="291"/>
      <c r="W29" s="291"/>
      <c r="X29" s="291"/>
      <c r="Y29" s="291"/>
      <c r="Z29" s="291"/>
      <c r="AA29" s="291"/>
      <c r="AB29" s="294"/>
      <c r="AC29" s="291"/>
      <c r="AD29" s="291"/>
      <c r="AE29" s="291"/>
      <c r="AF29" s="291"/>
      <c r="AG29" s="291"/>
      <c r="AH29" s="300"/>
      <c r="AI29" s="300"/>
      <c r="AJ29" s="297"/>
    </row>
    <row r="30" spans="1:36" s="26" customFormat="1" ht="57" customHeight="1" x14ac:dyDescent="0.25">
      <c r="A30" s="31"/>
      <c r="B30" s="301" t="s">
        <v>358</v>
      </c>
      <c r="C30" s="303" t="s">
        <v>330</v>
      </c>
      <c r="D30" s="303" t="s">
        <v>331</v>
      </c>
      <c r="E30" s="303" t="s">
        <v>332</v>
      </c>
      <c r="F30" s="223" t="s">
        <v>359</v>
      </c>
      <c r="G30" s="283" t="s">
        <v>334</v>
      </c>
      <c r="H30" s="223" t="s">
        <v>93</v>
      </c>
      <c r="I30" s="223" t="s">
        <v>93</v>
      </c>
      <c r="J30" s="78" t="s">
        <v>335</v>
      </c>
      <c r="K30" s="78" t="s">
        <v>336</v>
      </c>
      <c r="L30" s="76" t="s">
        <v>182</v>
      </c>
      <c r="M30" s="77" t="s">
        <v>360</v>
      </c>
      <c r="N30" s="223" t="s">
        <v>153</v>
      </c>
      <c r="O30" s="286" t="s">
        <v>361</v>
      </c>
      <c r="P30" s="223" t="s">
        <v>138</v>
      </c>
      <c r="Q30" s="223" t="s">
        <v>100</v>
      </c>
      <c r="R30" s="223" t="s">
        <v>101</v>
      </c>
      <c r="S30" s="223" t="s">
        <v>102</v>
      </c>
      <c r="T30" s="289">
        <f>U30</f>
        <v>1150000</v>
      </c>
      <c r="U30" s="289">
        <f>V30</f>
        <v>1150000</v>
      </c>
      <c r="V30" s="289">
        <v>1150000</v>
      </c>
      <c r="W30" s="289">
        <v>0</v>
      </c>
      <c r="X30" s="289">
        <v>0</v>
      </c>
      <c r="Y30" s="289">
        <v>0</v>
      </c>
      <c r="Z30" s="289">
        <v>0</v>
      </c>
      <c r="AA30" s="289">
        <v>0</v>
      </c>
      <c r="AB30" s="311">
        <v>202942</v>
      </c>
      <c r="AC30" s="289" t="s">
        <v>104</v>
      </c>
      <c r="AD30" s="307">
        <v>0</v>
      </c>
      <c r="AE30" s="289">
        <f t="shared" ref="AE30" si="7">V30</f>
        <v>1150000</v>
      </c>
      <c r="AF30" s="289">
        <v>0</v>
      </c>
      <c r="AG30" s="289">
        <v>0</v>
      </c>
      <c r="AH30" s="309" t="s">
        <v>362</v>
      </c>
      <c r="AI30" s="309" t="s">
        <v>363</v>
      </c>
      <c r="AJ30" s="305"/>
    </row>
    <row r="31" spans="1:36" s="26" customFormat="1" ht="57" customHeight="1" thickBot="1" x14ac:dyDescent="0.3">
      <c r="A31" s="31"/>
      <c r="B31" s="302"/>
      <c r="C31" s="304"/>
      <c r="D31" s="304"/>
      <c r="E31" s="304"/>
      <c r="F31" s="235"/>
      <c r="G31" s="285"/>
      <c r="H31" s="235"/>
      <c r="I31" s="235"/>
      <c r="J31" s="85" t="s">
        <v>339</v>
      </c>
      <c r="K31" s="85" t="s">
        <v>340</v>
      </c>
      <c r="L31" s="83" t="s">
        <v>169</v>
      </c>
      <c r="M31" s="84" t="s">
        <v>364</v>
      </c>
      <c r="N31" s="235"/>
      <c r="O31" s="288"/>
      <c r="P31" s="235"/>
      <c r="Q31" s="235"/>
      <c r="R31" s="235"/>
      <c r="S31" s="235"/>
      <c r="T31" s="291"/>
      <c r="U31" s="291"/>
      <c r="V31" s="291"/>
      <c r="W31" s="291"/>
      <c r="X31" s="291"/>
      <c r="Y31" s="291"/>
      <c r="Z31" s="291"/>
      <c r="AA31" s="291"/>
      <c r="AB31" s="312"/>
      <c r="AC31" s="291"/>
      <c r="AD31" s="308"/>
      <c r="AE31" s="291"/>
      <c r="AF31" s="291"/>
      <c r="AG31" s="291"/>
      <c r="AH31" s="310"/>
      <c r="AI31" s="310"/>
      <c r="AJ31" s="306"/>
    </row>
    <row r="34" spans="2:36" x14ac:dyDescent="0.25">
      <c r="B34" s="26" t="s">
        <v>24</v>
      </c>
      <c r="C34" s="26"/>
      <c r="D34" s="26"/>
      <c r="E34" s="26"/>
      <c r="F34" s="31"/>
      <c r="G34" s="26"/>
      <c r="H34" s="34"/>
      <c r="I34" s="34"/>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row>
  </sheetData>
  <mergeCells count="260">
    <mergeCell ref="AJ30:AJ31"/>
    <mergeCell ref="AD30:AD31"/>
    <mergeCell ref="AE30:AE31"/>
    <mergeCell ref="AF30:AF31"/>
    <mergeCell ref="AG30:AG31"/>
    <mergeCell ref="AH30:AH31"/>
    <mergeCell ref="AI30:AI31"/>
    <mergeCell ref="X30:X31"/>
    <mergeCell ref="Y30:Y31"/>
    <mergeCell ref="Z30:Z31"/>
    <mergeCell ref="AA30:AA31"/>
    <mergeCell ref="AB30:AB31"/>
    <mergeCell ref="AC30:AC31"/>
    <mergeCell ref="B30:B31"/>
    <mergeCell ref="C30:C31"/>
    <mergeCell ref="D30:D31"/>
    <mergeCell ref="E30:E31"/>
    <mergeCell ref="F30:F31"/>
    <mergeCell ref="G30:G31"/>
    <mergeCell ref="X28:X29"/>
    <mergeCell ref="Y28:Y29"/>
    <mergeCell ref="Z28:Z29"/>
    <mergeCell ref="R30:R31"/>
    <mergeCell ref="S30:S31"/>
    <mergeCell ref="T30:T31"/>
    <mergeCell ref="U30:U31"/>
    <mergeCell ref="V30:V31"/>
    <mergeCell ref="W30:W31"/>
    <mergeCell ref="H30:H31"/>
    <mergeCell ref="I30:I31"/>
    <mergeCell ref="N30:N31"/>
    <mergeCell ref="O30:O31"/>
    <mergeCell ref="P30:P31"/>
    <mergeCell ref="Q30:Q31"/>
    <mergeCell ref="AJ26:AJ29"/>
    <mergeCell ref="F28:F29"/>
    <mergeCell ref="H28:H29"/>
    <mergeCell ref="I28:I29"/>
    <mergeCell ref="N28:N29"/>
    <mergeCell ref="O28:O29"/>
    <mergeCell ref="P28:P29"/>
    <mergeCell ref="Q28:Q29"/>
    <mergeCell ref="R28:R29"/>
    <mergeCell ref="S28:S29"/>
    <mergeCell ref="AD26:AD27"/>
    <mergeCell ref="AE26:AE27"/>
    <mergeCell ref="AF26:AF27"/>
    <mergeCell ref="AG26:AG27"/>
    <mergeCell ref="AH26:AH29"/>
    <mergeCell ref="AI26:AI29"/>
    <mergeCell ref="AD28:AD29"/>
    <mergeCell ref="AE28:AE29"/>
    <mergeCell ref="AF28:AF29"/>
    <mergeCell ref="AG28:AG29"/>
    <mergeCell ref="X26:X27"/>
    <mergeCell ref="Y26:Y27"/>
    <mergeCell ref="Z26:Z27"/>
    <mergeCell ref="AA26:AA27"/>
    <mergeCell ref="AB26:AB27"/>
    <mergeCell ref="AC26:AC27"/>
    <mergeCell ref="R26:R27"/>
    <mergeCell ref="S26:S27"/>
    <mergeCell ref="T26:T29"/>
    <mergeCell ref="U26:U27"/>
    <mergeCell ref="V26:V27"/>
    <mergeCell ref="W26:W27"/>
    <mergeCell ref="U28:U29"/>
    <mergeCell ref="V28:V29"/>
    <mergeCell ref="W28:W29"/>
    <mergeCell ref="AA28:AA29"/>
    <mergeCell ref="AB28:AB29"/>
    <mergeCell ref="AC28:AC29"/>
    <mergeCell ref="H26:H27"/>
    <mergeCell ref="I26:I27"/>
    <mergeCell ref="N26:N27"/>
    <mergeCell ref="O26:O27"/>
    <mergeCell ref="P26:P27"/>
    <mergeCell ref="Q26:Q27"/>
    <mergeCell ref="B26:B29"/>
    <mergeCell ref="C26:C29"/>
    <mergeCell ref="D26:D29"/>
    <mergeCell ref="E26:E29"/>
    <mergeCell ref="F26:F27"/>
    <mergeCell ref="G26:G29"/>
    <mergeCell ref="AJ22:AJ25"/>
    <mergeCell ref="F24:F25"/>
    <mergeCell ref="H24:H25"/>
    <mergeCell ref="I24:I25"/>
    <mergeCell ref="N24:N25"/>
    <mergeCell ref="O24:O25"/>
    <mergeCell ref="P24:P25"/>
    <mergeCell ref="Q24:Q25"/>
    <mergeCell ref="R24:R25"/>
    <mergeCell ref="S24:S25"/>
    <mergeCell ref="AD22:AD23"/>
    <mergeCell ref="AE22:AE23"/>
    <mergeCell ref="AF22:AF23"/>
    <mergeCell ref="AG22:AG23"/>
    <mergeCell ref="AH22:AH25"/>
    <mergeCell ref="AI22:AI25"/>
    <mergeCell ref="AD24:AD25"/>
    <mergeCell ref="AE24:AE25"/>
    <mergeCell ref="U22:U23"/>
    <mergeCell ref="V22:V23"/>
    <mergeCell ref="W22:W23"/>
    <mergeCell ref="U24:U25"/>
    <mergeCell ref="V24:V25"/>
    <mergeCell ref="W24:W25"/>
    <mergeCell ref="X24:X25"/>
    <mergeCell ref="Y24:Y25"/>
    <mergeCell ref="Z24:Z25"/>
    <mergeCell ref="AD18:AD21"/>
    <mergeCell ref="AE18:AE21"/>
    <mergeCell ref="AF18:AF21"/>
    <mergeCell ref="AF24:AF25"/>
    <mergeCell ref="AG24:AG25"/>
    <mergeCell ref="X22:X23"/>
    <mergeCell ref="Y22:Y23"/>
    <mergeCell ref="Z22:Z23"/>
    <mergeCell ref="AA22:AA23"/>
    <mergeCell ref="AB22:AB23"/>
    <mergeCell ref="AC22:AC23"/>
    <mergeCell ref="AA24:AA25"/>
    <mergeCell ref="AB24:AB25"/>
    <mergeCell ref="AC24:AC25"/>
    <mergeCell ref="B22:B25"/>
    <mergeCell ref="C22:C25"/>
    <mergeCell ref="D22:D25"/>
    <mergeCell ref="E22:E25"/>
    <mergeCell ref="F22:F23"/>
    <mergeCell ref="G22:G25"/>
    <mergeCell ref="X18:X21"/>
    <mergeCell ref="Y18:Y21"/>
    <mergeCell ref="Z18:Z21"/>
    <mergeCell ref="Q18:Q21"/>
    <mergeCell ref="R18:R21"/>
    <mergeCell ref="S18:S21"/>
    <mergeCell ref="U18:U21"/>
    <mergeCell ref="V18:V21"/>
    <mergeCell ref="W18:W21"/>
    <mergeCell ref="H22:H23"/>
    <mergeCell ref="I22:I23"/>
    <mergeCell ref="N22:N23"/>
    <mergeCell ref="O22:O23"/>
    <mergeCell ref="P22:P23"/>
    <mergeCell ref="Q22:Q23"/>
    <mergeCell ref="R22:R23"/>
    <mergeCell ref="S22:S23"/>
    <mergeCell ref="T22:T25"/>
    <mergeCell ref="F18:F21"/>
    <mergeCell ref="H18:H21"/>
    <mergeCell ref="I18:I21"/>
    <mergeCell ref="N18:N21"/>
    <mergeCell ref="O18:O21"/>
    <mergeCell ref="P18:P21"/>
    <mergeCell ref="X14:X17"/>
    <mergeCell ref="Y14:Y17"/>
    <mergeCell ref="Z14:Z17"/>
    <mergeCell ref="Q14:Q17"/>
    <mergeCell ref="R14:R17"/>
    <mergeCell ref="S14:S17"/>
    <mergeCell ref="U14:U17"/>
    <mergeCell ref="V14:V17"/>
    <mergeCell ref="W14:W17"/>
    <mergeCell ref="F14:F17"/>
    <mergeCell ref="H14:H17"/>
    <mergeCell ref="N14:N17"/>
    <mergeCell ref="O14:O17"/>
    <mergeCell ref="P14:P17"/>
    <mergeCell ref="X10:X13"/>
    <mergeCell ref="Y10:Y13"/>
    <mergeCell ref="Z10:Z13"/>
    <mergeCell ref="AA10:AA13"/>
    <mergeCell ref="AB10:AB13"/>
    <mergeCell ref="AD14:AD17"/>
    <mergeCell ref="AA14:AA17"/>
    <mergeCell ref="AB14:AB17"/>
    <mergeCell ref="AC14:AC17"/>
    <mergeCell ref="AJ6:AJ21"/>
    <mergeCell ref="F10:F13"/>
    <mergeCell ref="H10:H13"/>
    <mergeCell ref="I10:I13"/>
    <mergeCell ref="N10:N13"/>
    <mergeCell ref="O10:O13"/>
    <mergeCell ref="P10:P13"/>
    <mergeCell ref="Q10:Q13"/>
    <mergeCell ref="R10:R13"/>
    <mergeCell ref="S10:S13"/>
    <mergeCell ref="AD6:AD9"/>
    <mergeCell ref="AE6:AE9"/>
    <mergeCell ref="AF6:AF9"/>
    <mergeCell ref="AG6:AG9"/>
    <mergeCell ref="AH6:AH21"/>
    <mergeCell ref="AI6:AI21"/>
    <mergeCell ref="AD10:AD13"/>
    <mergeCell ref="AE10:AE13"/>
    <mergeCell ref="AF10:AF13"/>
    <mergeCell ref="AG10:AG13"/>
    <mergeCell ref="X6:X9"/>
    <mergeCell ref="Y6:Y9"/>
    <mergeCell ref="Z6:Z9"/>
    <mergeCell ref="I14:I17"/>
    <mergeCell ref="Q6:Q9"/>
    <mergeCell ref="AG3:AG4"/>
    <mergeCell ref="AH3:AH4"/>
    <mergeCell ref="AI3:AI4"/>
    <mergeCell ref="AA6:AA9"/>
    <mergeCell ref="AB6:AB9"/>
    <mergeCell ref="AC6:AC9"/>
    <mergeCell ref="R6:R9"/>
    <mergeCell ref="S6:S9"/>
    <mergeCell ref="T6:T21"/>
    <mergeCell ref="U6:U9"/>
    <mergeCell ref="V6:V9"/>
    <mergeCell ref="W6:W9"/>
    <mergeCell ref="U10:U13"/>
    <mergeCell ref="V10:V13"/>
    <mergeCell ref="W10:W13"/>
    <mergeCell ref="AC10:AC13"/>
    <mergeCell ref="AE14:AE17"/>
    <mergeCell ref="AF14:AF17"/>
    <mergeCell ref="AG14:AG17"/>
    <mergeCell ref="AG18:AG21"/>
    <mergeCell ref="AA18:AA21"/>
    <mergeCell ref="AB18:AB21"/>
    <mergeCell ref="AC18:AC21"/>
    <mergeCell ref="AJ3:AJ4"/>
    <mergeCell ref="B6:B21"/>
    <mergeCell ref="C6:C21"/>
    <mergeCell ref="D6:D21"/>
    <mergeCell ref="E6:E21"/>
    <mergeCell ref="F6:F9"/>
    <mergeCell ref="G6:G21"/>
    <mergeCell ref="T3:T4"/>
    <mergeCell ref="U3:U4"/>
    <mergeCell ref="V3:AA3"/>
    <mergeCell ref="AB3:AB4"/>
    <mergeCell ref="AC3:AC4"/>
    <mergeCell ref="AD3:AF3"/>
    <mergeCell ref="N3:N4"/>
    <mergeCell ref="O3:O4"/>
    <mergeCell ref="P3:P4"/>
    <mergeCell ref="Q3:Q4"/>
    <mergeCell ref="R3:R4"/>
    <mergeCell ref="S3:S4"/>
    <mergeCell ref="H6:H9"/>
    <mergeCell ref="I6:I9"/>
    <mergeCell ref="N6:N9"/>
    <mergeCell ref="O6:O9"/>
    <mergeCell ref="P6:P9"/>
    <mergeCell ref="B1:AI1"/>
    <mergeCell ref="B3:B4"/>
    <mergeCell ref="C3:C4"/>
    <mergeCell ref="D3:D4"/>
    <mergeCell ref="E3:E4"/>
    <mergeCell ref="F3:F4"/>
    <mergeCell ref="G3:G4"/>
    <mergeCell ref="H3:H4"/>
    <mergeCell ref="I3:I4"/>
    <mergeCell ref="J3:M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14"/>
  <sheetViews>
    <sheetView workbookViewId="0"/>
  </sheetViews>
  <sheetFormatPr defaultRowHeight="15" x14ac:dyDescent="0.25"/>
  <cols>
    <col min="1" max="1" width="5" customWidth="1"/>
    <col min="2" max="2" width="21" customWidth="1"/>
    <col min="3" max="3" width="17.85546875" customWidth="1"/>
    <col min="4" max="5" width="13.85546875" customWidth="1"/>
    <col min="6" max="6" width="18.140625" customWidth="1"/>
    <col min="7" max="7" width="50.140625" customWidth="1"/>
    <col min="8" max="8" width="14.85546875" customWidth="1"/>
    <col min="9" max="9" width="13.85546875" customWidth="1"/>
    <col min="10" max="10" width="12.85546875" customWidth="1"/>
    <col min="11" max="14" width="10.5703125" customWidth="1"/>
    <col min="15" max="16" width="15.85546875" customWidth="1"/>
    <col min="17" max="17" width="18.5703125" customWidth="1"/>
    <col min="18" max="18" width="15.85546875" customWidth="1"/>
    <col min="19" max="21" width="14" customWidth="1"/>
    <col min="22" max="22" width="10" customWidth="1"/>
    <col min="23" max="23" width="11.140625" customWidth="1"/>
    <col min="24" max="24" width="10" customWidth="1"/>
    <col min="25" max="25" width="11.85546875" customWidth="1"/>
    <col min="26" max="27" width="12.140625" customWidth="1"/>
    <col min="28" max="29" width="11.140625" customWidth="1"/>
    <col min="30" max="30" width="12.140625" customWidth="1"/>
    <col min="31" max="33" width="11.140625" customWidth="1"/>
    <col min="34" max="34" width="24.140625" customWidth="1"/>
    <col min="35" max="35" width="19.42578125" customWidth="1"/>
    <col min="36" max="36" width="10.42578125" customWidth="1"/>
  </cols>
  <sheetData>
    <row r="1" spans="1:36" x14ac:dyDescent="0.25">
      <c r="A1" s="1"/>
      <c r="B1" s="142" t="s">
        <v>40</v>
      </c>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
    </row>
    <row r="2" spans="1:36"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x14ac:dyDescent="0.25">
      <c r="A3" s="1"/>
      <c r="B3" s="134" t="s">
        <v>0</v>
      </c>
      <c r="C3" s="134" t="s">
        <v>1</v>
      </c>
      <c r="D3" s="134" t="s">
        <v>28</v>
      </c>
      <c r="E3" s="134" t="s">
        <v>29</v>
      </c>
      <c r="F3" s="134" t="s">
        <v>30</v>
      </c>
      <c r="G3" s="134" t="s">
        <v>3</v>
      </c>
      <c r="H3" s="134" t="s">
        <v>4</v>
      </c>
      <c r="I3" s="134" t="s">
        <v>5</v>
      </c>
      <c r="J3" s="135" t="s">
        <v>6</v>
      </c>
      <c r="K3" s="135"/>
      <c r="L3" s="135"/>
      <c r="M3" s="135"/>
      <c r="N3" s="132" t="s">
        <v>47</v>
      </c>
      <c r="O3" s="134" t="s">
        <v>31</v>
      </c>
      <c r="P3" s="141" t="s">
        <v>42</v>
      </c>
      <c r="Q3" s="141" t="s">
        <v>32</v>
      </c>
      <c r="R3" s="141" t="s">
        <v>37</v>
      </c>
      <c r="S3" s="141" t="s">
        <v>33</v>
      </c>
      <c r="T3" s="134" t="s">
        <v>55</v>
      </c>
      <c r="U3" s="134" t="s">
        <v>57</v>
      </c>
      <c r="V3" s="135" t="s">
        <v>59</v>
      </c>
      <c r="W3" s="135"/>
      <c r="X3" s="135"/>
      <c r="Y3" s="135"/>
      <c r="Z3" s="135"/>
      <c r="AA3" s="135"/>
      <c r="AB3" s="134" t="s">
        <v>69</v>
      </c>
      <c r="AC3" s="136" t="s">
        <v>75</v>
      </c>
      <c r="AD3" s="138" t="s">
        <v>77</v>
      </c>
      <c r="AE3" s="139"/>
      <c r="AF3" s="140"/>
      <c r="AG3" s="132" t="s">
        <v>27</v>
      </c>
      <c r="AH3" s="132" t="s">
        <v>36</v>
      </c>
      <c r="AI3" s="134" t="s">
        <v>34</v>
      </c>
      <c r="AJ3" s="132" t="s">
        <v>35</v>
      </c>
    </row>
    <row r="4" spans="1:36" ht="140.25" x14ac:dyDescent="0.25">
      <c r="A4" s="1"/>
      <c r="B4" s="134"/>
      <c r="C4" s="134"/>
      <c r="D4" s="134"/>
      <c r="E4" s="134"/>
      <c r="F4" s="134"/>
      <c r="G4" s="134"/>
      <c r="H4" s="134"/>
      <c r="I4" s="134"/>
      <c r="J4" s="3" t="s">
        <v>7</v>
      </c>
      <c r="K4" s="3" t="s">
        <v>8</v>
      </c>
      <c r="L4" s="3" t="s">
        <v>9</v>
      </c>
      <c r="M4" s="11" t="s">
        <v>10</v>
      </c>
      <c r="N4" s="133"/>
      <c r="O4" s="134"/>
      <c r="P4" s="141"/>
      <c r="Q4" s="141"/>
      <c r="R4" s="141"/>
      <c r="S4" s="141"/>
      <c r="T4" s="134"/>
      <c r="U4" s="134"/>
      <c r="V4" s="3" t="s">
        <v>61</v>
      </c>
      <c r="W4" s="3" t="s">
        <v>62</v>
      </c>
      <c r="X4" s="3" t="s">
        <v>15</v>
      </c>
      <c r="Y4" s="3" t="s">
        <v>63</v>
      </c>
      <c r="Z4" s="3" t="s">
        <v>60</v>
      </c>
      <c r="AA4" s="3" t="s">
        <v>25</v>
      </c>
      <c r="AB4" s="134"/>
      <c r="AC4" s="137"/>
      <c r="AD4" s="3" t="s">
        <v>16</v>
      </c>
      <c r="AE4" s="3" t="s">
        <v>17</v>
      </c>
      <c r="AF4" s="3" t="s">
        <v>26</v>
      </c>
      <c r="AG4" s="133"/>
      <c r="AH4" s="133"/>
      <c r="AI4" s="134"/>
      <c r="AJ4" s="133"/>
    </row>
    <row r="5" spans="1:36" x14ac:dyDescent="0.2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360" x14ac:dyDescent="0.25">
      <c r="A6" s="1"/>
      <c r="B6" s="4" t="s">
        <v>49</v>
      </c>
      <c r="C6" s="4" t="s">
        <v>18</v>
      </c>
      <c r="D6" s="4" t="s">
        <v>50</v>
      </c>
      <c r="E6" s="4" t="s">
        <v>51</v>
      </c>
      <c r="F6" s="4" t="s">
        <v>2</v>
      </c>
      <c r="G6" s="4" t="s">
        <v>52</v>
      </c>
      <c r="H6" s="4" t="s">
        <v>19</v>
      </c>
      <c r="I6" s="4" t="s">
        <v>53</v>
      </c>
      <c r="J6" s="4" t="s">
        <v>12</v>
      </c>
      <c r="K6" s="4" t="s">
        <v>11</v>
      </c>
      <c r="L6" s="4" t="s">
        <v>13</v>
      </c>
      <c r="M6" s="4" t="s">
        <v>14</v>
      </c>
      <c r="N6" s="4" t="s">
        <v>48</v>
      </c>
      <c r="O6" s="4" t="s">
        <v>54</v>
      </c>
      <c r="P6" s="10" t="s">
        <v>43</v>
      </c>
      <c r="Q6" s="10" t="s">
        <v>44</v>
      </c>
      <c r="R6" s="10" t="s">
        <v>45</v>
      </c>
      <c r="S6" s="10" t="s">
        <v>46</v>
      </c>
      <c r="T6" s="4" t="s">
        <v>56</v>
      </c>
      <c r="U6" s="4" t="s">
        <v>58</v>
      </c>
      <c r="V6" s="4" t="s">
        <v>64</v>
      </c>
      <c r="W6" s="4" t="s">
        <v>65</v>
      </c>
      <c r="X6" s="4" t="s">
        <v>66</v>
      </c>
      <c r="Y6" s="4" t="s">
        <v>20</v>
      </c>
      <c r="Z6" s="4" t="s">
        <v>67</v>
      </c>
      <c r="AA6" s="13" t="s">
        <v>68</v>
      </c>
      <c r="AB6" s="4" t="s">
        <v>70</v>
      </c>
      <c r="AC6" s="10" t="s">
        <v>41</v>
      </c>
      <c r="AD6" s="10" t="s">
        <v>71</v>
      </c>
      <c r="AE6" s="10" t="s">
        <v>72</v>
      </c>
      <c r="AF6" s="10" t="s">
        <v>76</v>
      </c>
      <c r="AG6" s="10" t="s">
        <v>38</v>
      </c>
      <c r="AH6" s="4" t="s">
        <v>21</v>
      </c>
      <c r="AI6" s="4" t="s">
        <v>22</v>
      </c>
      <c r="AJ6" s="10" t="s">
        <v>39</v>
      </c>
    </row>
    <row r="7" spans="1:36" x14ac:dyDescent="0.25">
      <c r="A7" s="1"/>
      <c r="B7" s="4"/>
      <c r="C7" s="4"/>
      <c r="D7" s="4"/>
      <c r="E7" s="4"/>
      <c r="F7" s="4"/>
      <c r="G7" s="4"/>
      <c r="H7" s="4"/>
      <c r="I7" s="4"/>
      <c r="J7" s="4"/>
      <c r="K7" s="4"/>
      <c r="L7" s="4"/>
      <c r="M7" s="4"/>
      <c r="N7" s="4"/>
      <c r="O7" s="4"/>
      <c r="P7" s="5"/>
      <c r="Q7" s="5"/>
      <c r="R7" s="5"/>
      <c r="S7" s="5"/>
      <c r="T7" s="4"/>
      <c r="U7" s="4"/>
      <c r="V7" s="4"/>
      <c r="W7" s="6"/>
      <c r="X7" s="6"/>
      <c r="Y7" s="6"/>
      <c r="Z7" s="4"/>
      <c r="AA7" s="7"/>
      <c r="AB7" s="4"/>
      <c r="AC7" s="5"/>
      <c r="AD7" s="10"/>
      <c r="AE7" s="10"/>
      <c r="AF7" s="5"/>
      <c r="AG7" s="5"/>
      <c r="AH7" s="4"/>
      <c r="AI7" s="4"/>
      <c r="AJ7" s="5"/>
    </row>
    <row r="8" spans="1:36" x14ac:dyDescent="0.25">
      <c r="A8" s="1"/>
      <c r="B8" s="8" t="s">
        <v>23</v>
      </c>
      <c r="C8" s="9"/>
      <c r="D8" s="9"/>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25">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25">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25">
      <c r="A14" s="1"/>
      <c r="B14" s="121" t="s">
        <v>24</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row>
  </sheetData>
  <mergeCells count="27">
    <mergeCell ref="AJ3:AJ4"/>
    <mergeCell ref="B14:AJ14"/>
    <mergeCell ref="T3:T4"/>
    <mergeCell ref="U3:U4"/>
    <mergeCell ref="V3:AA3"/>
    <mergeCell ref="AB3:AB4"/>
    <mergeCell ref="AC3:AC4"/>
    <mergeCell ref="AD3:AF3"/>
    <mergeCell ref="N3:N4"/>
    <mergeCell ref="O3:O4"/>
    <mergeCell ref="P3:P4"/>
    <mergeCell ref="Q3:Q4"/>
    <mergeCell ref="R3:R4"/>
    <mergeCell ref="S3:S4"/>
    <mergeCell ref="B1:AI1"/>
    <mergeCell ref="B3:B4"/>
    <mergeCell ref="C3:C4"/>
    <mergeCell ref="D3:D4"/>
    <mergeCell ref="E3:E4"/>
    <mergeCell ref="F3:F4"/>
    <mergeCell ref="G3:G4"/>
    <mergeCell ref="H3:H4"/>
    <mergeCell ref="I3:I4"/>
    <mergeCell ref="J3:M3"/>
    <mergeCell ref="AG3:AG4"/>
    <mergeCell ref="AH3:AH4"/>
    <mergeCell ref="AI3:AI4"/>
  </mergeCells>
  <dataValidations count="1">
    <dataValidation type="list" allowBlank="1" showInputMessage="1" showErrorMessage="1" sqref="P7:S7" xr:uid="{00000000-0002-0000-0600-000000000000}">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7</vt:i4>
      </vt:variant>
      <vt:variant>
        <vt:lpstr>Įvardytieji diapazonai</vt:lpstr>
      </vt:variant>
      <vt:variant>
        <vt:i4>1</vt:i4>
      </vt:variant>
    </vt:vector>
  </HeadingPairs>
  <TitlesOfParts>
    <vt:vector size="8" baseType="lpstr">
      <vt:lpstr>ŠMSM</vt:lpstr>
      <vt:lpstr>SM</vt:lpstr>
      <vt:lpstr>AM</vt:lpstr>
      <vt:lpstr>VRM</vt:lpstr>
      <vt:lpstr>SADM</vt:lpstr>
      <vt:lpstr>SAM</vt:lpstr>
      <vt:lpstr>JUNGTINIAI</vt:lpstr>
      <vt:lpstr>ŠMSM!Print_Area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Julija Maniuškina</dc:creator>
  <cp:lastModifiedBy>Lenovo1</cp:lastModifiedBy>
  <cp:lastPrinted>2022-12-22T14:53:05Z</cp:lastPrinted>
  <dcterms:created xsi:type="dcterms:W3CDTF">2022-12-16T11:51:22Z</dcterms:created>
  <dcterms:modified xsi:type="dcterms:W3CDTF">2024-09-12T07:04:54Z</dcterms:modified>
</cp:coreProperties>
</file>