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enovo1\Desktop\KVIETIMŲ PLANAI ir STEBĖSENA\FZ ir Telsiu pletros kvietimai\"/>
    </mc:Choice>
  </mc:AlternateContent>
  <xr:revisionPtr revIDLastSave="0" documentId="13_ncr:1_{407C8757-6859-4D25-B83F-DE3FE5FAD569}" xr6:coauthVersionLast="41" xr6:coauthVersionMax="41" xr10:uidLastSave="{00000000-0000-0000-0000-000000000000}"/>
  <bookViews>
    <workbookView xWindow="-120" yWindow="-120" windowWidth="29040" windowHeight="15720" xr2:uid="{AB80F8B2-B3B9-49C9-B955-D159A58FA0C8}"/>
  </bookViews>
  <sheets>
    <sheet name="VRM" sheetId="1" r:id="rId1"/>
  </sheets>
  <definedNames>
    <definedName name="_xlnm._FilterDatabase" localSheetId="0" hidden="1">VRM!$B$8:$AJ$96</definedName>
    <definedName name="_Hlk169097223" localSheetId="0">VRM!$C$9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50" i="1" l="1"/>
  <c r="V150" i="1"/>
  <c r="T150" i="1"/>
  <c r="AE148" i="1"/>
  <c r="V148" i="1"/>
  <c r="AE146" i="1"/>
  <c r="V146" i="1"/>
  <c r="AE144" i="1"/>
  <c r="V144" i="1"/>
  <c r="T144" i="1"/>
  <c r="AE142" i="1"/>
  <c r="V142" i="1"/>
  <c r="T142" i="1"/>
  <c r="AE140" i="1"/>
  <c r="V140" i="1"/>
  <c r="T140" i="1"/>
  <c r="AE138" i="1"/>
  <c r="V138" i="1"/>
  <c r="T138" i="1"/>
  <c r="AE135" i="1"/>
  <c r="V135" i="1"/>
  <c r="T135" i="1"/>
  <c r="AE132" i="1"/>
  <c r="V132" i="1"/>
  <c r="T132" i="1"/>
  <c r="AE129" i="1"/>
  <c r="V129" i="1"/>
  <c r="AE126" i="1"/>
  <c r="V126" i="1"/>
  <c r="T126" i="1"/>
  <c r="AE123" i="1"/>
  <c r="V123" i="1"/>
  <c r="AE120" i="1"/>
  <c r="V120" i="1"/>
  <c r="AE117" i="1"/>
  <c r="V117" i="1"/>
  <c r="T117" i="1"/>
  <c r="AE115" i="1"/>
  <c r="V115" i="1"/>
  <c r="AE113" i="1"/>
  <c r="V113" i="1"/>
  <c r="AE111" i="1"/>
  <c r="V111" i="1"/>
  <c r="T111" i="1"/>
  <c r="AE109" i="1"/>
  <c r="V109" i="1"/>
  <c r="T109" i="1"/>
  <c r="AE106" i="1"/>
  <c r="V106" i="1"/>
  <c r="AE103" i="1"/>
  <c r="V103" i="1"/>
  <c r="T103" i="1"/>
  <c r="AE100" i="1"/>
  <c r="V100" i="1"/>
  <c r="T100" i="1"/>
  <c r="AE97" i="1"/>
  <c r="V97" i="1"/>
  <c r="T97" i="1"/>
  <c r="AE94" i="1"/>
  <c r="V94" i="1"/>
  <c r="AE89" i="1"/>
  <c r="V89" i="1"/>
  <c r="T89" i="1"/>
  <c r="AE84" i="1"/>
  <c r="V84" i="1"/>
  <c r="AE81" i="1"/>
  <c r="V81" i="1"/>
  <c r="AE78" i="1"/>
  <c r="V78" i="1"/>
  <c r="T78" i="1"/>
  <c r="AE75" i="1"/>
  <c r="V75" i="1"/>
  <c r="T75" i="1"/>
  <c r="AE72" i="1"/>
  <c r="V72" i="1"/>
  <c r="T72" i="1"/>
  <c r="AE69" i="1"/>
  <c r="V69" i="1"/>
  <c r="AE66" i="1"/>
  <c r="V66" i="1"/>
  <c r="AE63" i="1"/>
  <c r="V63" i="1"/>
  <c r="AE60" i="1"/>
  <c r="V60" i="1"/>
  <c r="AE55" i="1"/>
  <c r="V55" i="1"/>
  <c r="T55" i="1"/>
  <c r="AE52" i="1"/>
  <c r="V52" i="1"/>
  <c r="AE49" i="1"/>
  <c r="V49" i="1"/>
  <c r="AE46" i="1"/>
  <c r="V46" i="1"/>
  <c r="AE43" i="1"/>
  <c r="V43" i="1"/>
  <c r="AE40" i="1"/>
  <c r="V40" i="1"/>
  <c r="AE37" i="1"/>
  <c r="V37" i="1"/>
  <c r="T37" i="1"/>
  <c r="AE34" i="1"/>
  <c r="V34" i="1"/>
  <c r="AE29" i="1"/>
  <c r="V29" i="1"/>
  <c r="T29" i="1"/>
  <c r="AE24" i="1"/>
  <c r="V24" i="1"/>
  <c r="AE21" i="1"/>
  <c r="V21" i="1"/>
  <c r="AE18" i="1"/>
  <c r="V18" i="1"/>
  <c r="AE15" i="1"/>
  <c r="V15" i="1"/>
  <c r="AE12" i="1"/>
  <c r="V12" i="1"/>
  <c r="AE9" i="1"/>
  <c r="V9" i="1"/>
  <c r="T9" i="1"/>
</calcChain>
</file>

<file path=xl/sharedStrings.xml><?xml version="1.0" encoding="utf-8"?>
<sst xmlns="http://schemas.openxmlformats.org/spreadsheetml/2006/main" count="1213" uniqueCount="198">
  <si>
    <t>KVIETIMŲ TEIKTI PROJEKTŲ ĮGYVENDINIMO PLANUS PLANAS</t>
  </si>
  <si>
    <t>TELŠIŲ REGIONO KVIETIMŲ TEIKTI PROJEKTŲ ĮGYVENDINIMO PLANUS PLANAS</t>
  </si>
  <si>
    <t>Kvietimo numeris</t>
  </si>
  <si>
    <t>Kvietimo pavadinimas</t>
  </si>
  <si>
    <t>Pažangos priemonės numeris</t>
  </si>
  <si>
    <t>Pažangos priemonės pavadinimas</t>
  </si>
  <si>
    <t>Finansuojamos projektų veiklos</t>
  </si>
  <si>
    <t>Konkretus uždavinys arba priemonė (reforma ar investicija)</t>
  </si>
  <si>
    <t xml:space="preserve">Požymis </t>
  </si>
  <si>
    <t>Nepanaudotos Ekonomikos gaivinimo ir atsparumo didinimo priemonės lėšos</t>
  </si>
  <si>
    <t>Siektini stebėsenos rodikliai</t>
  </si>
  <si>
    <t>Pareiškėjų tipas: viešasis,  privatus</t>
  </si>
  <si>
    <t>Galimi pareiš-kėjai</t>
  </si>
  <si>
    <t>Asignavimų valdytojas</t>
  </si>
  <si>
    <t>Administruojančioji institucija</t>
  </si>
  <si>
    <t>Finansavimo forma</t>
  </si>
  <si>
    <t>Projektų atrankos būdas</t>
  </si>
  <si>
    <t>Bendra kvieti-mui skirta finansavimo lėšų suma (eurais)</t>
  </si>
  <si>
    <t xml:space="preserve">Didžiausia galima skirti finansavimo lėšų suma projektui ir (arba) projekto veiklai įgyvendinti (eurais) </t>
  </si>
  <si>
    <t>Finansavimo šaltinis (-iai) ir sumos (eurais)</t>
  </si>
  <si>
    <t>Nuosavo įnašo dydis (eurais)</t>
  </si>
  <si>
    <t>ES lėšų fondas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</si>
  <si>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</si>
  <si>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</si>
  <si>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</si>
  <si>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</si>
  <si>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Paskelbto kvietimo data</t>
  </si>
  <si>
    <t>Pavadinimas</t>
  </si>
  <si>
    <t>Kodas</t>
  </si>
  <si>
    <t>Matavimo vienetas</t>
  </si>
  <si>
    <t>Siektina reikšmė</t>
  </si>
  <si>
    <t>Europos Sąjungos (toliau - ES) fondų lėšos</t>
  </si>
  <si>
    <t>Ekonomikos gaivinimo ir atsparumo didinimo priemonės (toliau – EGADP) subsidijos lėšos</t>
  </si>
  <si>
    <t>EGADP paskolos lėšos</t>
  </si>
  <si>
    <t>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</si>
  <si>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</si>
  <si>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</si>
  <si>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</si>
  <si>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</si>
  <si>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</si>
  <si>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</si>
  <si>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</si>
  <si>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</si>
  <si>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</si>
  <si>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</si>
  <si>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</si>
  <si>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Ne</t>
  </si>
  <si>
    <t>–</t>
  </si>
  <si>
    <t xml:space="preserve"> Sukurtos arba atkurtos teritorijos, naudojamos ekonominei, rekreacinei ar turizmo paskirčiai</t>
  </si>
  <si>
    <t>R.S.2.3040</t>
  </si>
  <si>
    <t>hektarai</t>
  </si>
  <si>
    <t>Viešasis</t>
  </si>
  <si>
    <t>Mažeikių rajono savivaldybės administracija</t>
  </si>
  <si>
    <t>VRM</t>
  </si>
  <si>
    <t>CPVA</t>
  </si>
  <si>
    <t>Dotacija</t>
  </si>
  <si>
    <t>Planavimas</t>
  </si>
  <si>
    <t xml:space="preserve"> -</t>
  </si>
  <si>
    <t>ERPF</t>
  </si>
  <si>
    <t>2024-10</t>
  </si>
  <si>
    <t xml:space="preserve"> 2024-12</t>
  </si>
  <si>
    <t>Sukurtos arba atkurtos atviros erdvės</t>
  </si>
  <si>
    <t>P.S.2.1039</t>
  </si>
  <si>
    <t>kvadratiniai metrai</t>
  </si>
  <si>
    <t>Integruoti teritorinio vystymo projektai</t>
  </si>
  <si>
    <t xml:space="preserve">P.B.2.0076 </t>
  </si>
  <si>
    <t>projektai</t>
  </si>
  <si>
    <t>2.5. Bendrame regioniniame maršrute  „Žemaitijos piliakalniai“ esančių objektų pritaikymas  lankymui Rietavo savivaldybėje</t>
  </si>
  <si>
    <t>Rietavo savivaldybės administracija</t>
  </si>
  <si>
    <t>2.16. Bendrame regioniniame maršrute „Gamtos peizažai“ esančių objektų pritaikymas lankymui Rietavo savivaldybėje</t>
  </si>
  <si>
    <t>2.23. Bendrame regioniniame maršrute „Sakralinis kelias“ esančių objektų pritaikymas lankymui Telšių rajono savivaldybėje</t>
  </si>
  <si>
    <t>Telšių rajono savivaldybės administracija</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</si>
  <si>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</si>
  <si>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</si>
  <si>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</si>
  <si>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</si>
  <si>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Naudotojai per metus</t>
  </si>
  <si>
    <t xml:space="preserve">Dviračiams skirta infrastruktūra, kuriai suteikta parama </t>
  </si>
  <si>
    <t xml:space="preserve">P.B.2.0058 </t>
  </si>
  <si>
    <t>Kilometrai</t>
  </si>
  <si>
    <t>28-302-P</t>
  </si>
  <si>
    <t>Regiono turistinio patrauklumo didinimas (II etapas)</t>
  </si>
  <si>
    <t>2.19. Bendrame regioniniame maršrute „Gamtos peizažai“ Biržuvėnų dvaro sodybos parko pritaikymas lankymui  Telšių rajono savivaldybėje</t>
  </si>
  <si>
    <t>-</t>
  </si>
  <si>
    <t>Telšių r. savivaldybės administracija</t>
  </si>
  <si>
    <t>2024-12</t>
  </si>
  <si>
    <t>2025-02</t>
  </si>
  <si>
    <t>2.21. Bendrame regioniniame maršrute „Gamtos peizažai“ Varnių regioninio parko Debesnų telmologinio draustinio pritaikymas lankymui Telšių rajono savivaldybėje</t>
  </si>
  <si>
    <t>28-303-P</t>
  </si>
  <si>
    <t>Regiono turistinio patrauklumo didinimas (III etapas)</t>
  </si>
  <si>
    <t>2.8. Bendrame regioniniame maršrute „Gamtos peizažai“ esančio Ventos upės slėnio pritaikymas lankymui Mažeikių rajono savivaldybėje, Viekšnių miesto etapas</t>
  </si>
  <si>
    <t>2025-03</t>
  </si>
  <si>
    <t>2025-05</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</si>
  <si>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</si>
  <si>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</si>
  <si>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</si>
  <si>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</si>
  <si>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</si>
  <si>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Plungės rajono savivaldybės administracija</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</si>
  <si>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</si>
  <si>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</si>
  <si>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</si>
  <si>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</si>
  <si>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</si>
  <si>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</si>
  <si>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</si>
  <si>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</si>
  <si>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</si>
  <si>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28-005-P</t>
  </si>
  <si>
    <t>Regiono turistinio patrauklumo didinimas (V etapas)</t>
  </si>
  <si>
    <t>2.6. Bendrame regioniniame maršrute „Gamtos peizažai“ esančios Didžlaukio aukštapelkės pritaikymas lankymui Mažeikių rajono savivaldybėje</t>
  </si>
  <si>
    <t>2025-09</t>
  </si>
  <si>
    <t>2025-11</t>
  </si>
  <si>
    <t>28-006-P</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</si>
  <si>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</si>
  <si>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</si>
  <si>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</si>
  <si>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</si>
  <si>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</si>
  <si>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</si>
  <si>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</si>
  <si>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</si>
  <si>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</si>
  <si>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</si>
  <si>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</si>
  <si>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</si>
  <si>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</si>
  <si>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</si>
  <si>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</si>
  <si>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</si>
  <si>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</si>
  <si>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</si>
  <si>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</si>
  <si>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</si>
  <si>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</si>
  <si>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</si>
  <si>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</si>
  <si>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</si>
  <si>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</si>
  <si>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</si>
  <si>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</si>
  <si>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</si>
  <si>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</si>
  <si>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Metinis konsoliduotų viešųjų paslaugų vartotojų skaičius</t>
  </si>
  <si>
    <t xml:space="preserve">R.S.2.3039 </t>
  </si>
  <si>
    <t>Vartotojai per metus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</si>
  <si>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</si>
  <si>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</si>
  <si>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</si>
  <si>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</si>
  <si>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</si>
  <si>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</si>
  <si>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</si>
  <si>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</si>
  <si>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</si>
  <si>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</si>
  <si>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</si>
  <si>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</si>
  <si>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</si>
  <si>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</si>
  <si>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</si>
  <si>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</si>
  <si>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</si>
  <si>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</si>
  <si>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</si>
  <si>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</si>
  <si>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</si>
  <si>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</si>
  <si>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</si>
  <si>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</si>
  <si>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</si>
  <si>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</si>
  <si>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</si>
  <si>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28-318-P (nebegalioja)</t>
  </si>
  <si>
    <t>Telšių miesto investicinio potencialo stiprinimas (I etapas)</t>
  </si>
  <si>
    <t>3.2. Žemaitijos verslo centro ir Telšių menų inkubatoriaus pritaikymas verslumą ir kūrybiškumą skatinančioms veikloms</t>
  </si>
  <si>
    <t>28-319-P</t>
  </si>
  <si>
    <t>Telšių miesto investicinio potencialo stiprinimas (II etapas)</t>
  </si>
  <si>
    <t>01-004-07-01-01 (RE)-28-(LT028-01-02-08)</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</si>
  <si>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</si>
  <si>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</si>
  <si>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</si>
  <si>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</si>
  <si>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</si>
  <si>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</si>
  <si>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28-321-P</t>
  </si>
  <si>
    <t>28-322-P</t>
  </si>
  <si>
    <t>Regiono turistinio patrauklumo didinimas (IX etapas)</t>
  </si>
  <si>
    <t>01-004-07-02-01 (RE)-28-(LT028-01-01-04)</t>
  </si>
  <si>
    <t>2.1. Regiono savivaldybių bendrieji veiksmai, panaudojant turizmo funkcinius ryšius</t>
  </si>
  <si>
    <t>VšĮ Žemaitijos turizmo informacijos centras</t>
  </si>
  <si>
    <t>28-323-P</t>
  </si>
  <si>
    <t>Regiono investicinio patrauklumo didinimas (II etapas)</t>
  </si>
  <si>
    <t>3.1. Regiono savivaldybių bendrieji veiksmai skatinant investicijas ir verslumą</t>
  </si>
  <si>
    <t>VšĮ Rietavo turizmo ir verslo informacijos centras</t>
  </si>
  <si>
    <t>28-324-P</t>
  </si>
  <si>
    <t>Regiono turistinio patrauklumo didinimas (X etapas)</t>
  </si>
  <si>
    <t>2.28. Bendrame regioniniame maršrute „Oginskių paveldo pažintinis maršrutas“ esančios Rietavo dvaro sodybos pritaikymas lankymui, aktualizuojant M. K. Čiurlionio kelią Rietavo savivaldybėje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</si>
</sst>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6"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sz val="10"/>
      <name val="Times New Roman"/>
      <family val="1"/>
      <charset val="186"/>
    </font>
    <font>
      <sz val="10"/>
      <color theme="1"/>
      <name val="Times New Roman"/>
      <family val="1"/>
      <charset val="186"/>
    </font>
    <font>
      <sz val="11"/>
      <name val="Calibri"/>
      <family val="2"/>
      <charset val="186"/>
      <scheme val="minor"/>
    </font>
    <font>
      <i/>
      <sz val="10"/>
      <name val="Times New Roman"/>
      <family val="1"/>
      <charset val="186"/>
    </font>
    <font>
      <i/>
      <sz val="11"/>
      <name val="Calibri"/>
      <family val="2"/>
      <charset val="186"/>
      <scheme val="minor"/>
    </font>
    <font>
      <i/>
      <sz val="10"/>
      <color theme="1"/>
      <name val="Times New Roman"/>
      <family val="1"/>
      <charset val="186"/>
    </font>
    <font>
      <i/>
      <sz val="11"/>
      <color theme="1"/>
      <name val="Calibri"/>
      <family val="2"/>
      <charset val="186"/>
      <scheme val="minor"/>
    </font>
    <font>
      <strike/>
      <sz val="10"/>
      <name val="Times New Roman"/>
      <family val="1"/>
      <charset val="186"/>
    </font>
    <font>
      <sz val="10"/>
      <color rgb="FFFF0000"/>
      <name val="Times New Roman"/>
      <family val="1"/>
      <charset val="186"/>
    </font>
    <font>
      <sz val="12"/>
      <color theme="1"/>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51">
    <xf numFmtId="0" fontId="0" fillId="0" borderId="0" xfId="0"/>
    <xf numFmtId="0" fontId="2" fillId="0" borderId="0" xfId="0" applyFont="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0" borderId="2" xfId="0" applyFont="1" applyBorder="1" applyAlignment="1">
      <alignment horizontal="center"/>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2" fontId="6" fillId="0" borderId="10" xfId="0" applyNumberFormat="1" applyFont="1" applyBorder="1" applyAlignment="1">
      <alignment horizontal="center" vertical="center" wrapText="1"/>
    </xf>
    <xf numFmtId="0" fontId="6" fillId="0" borderId="11"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0" xfId="0" applyFont="1" applyBorder="1" applyAlignment="1">
      <alignment horizontal="center" vertical="center" wrapText="1"/>
    </xf>
    <xf numFmtId="0" fontId="9" fillId="0" borderId="22" xfId="0" applyFont="1" applyBorder="1" applyAlignment="1">
      <alignment vertical="center" wrapText="1"/>
    </xf>
    <xf numFmtId="0" fontId="9" fillId="0" borderId="22" xfId="0" applyFont="1" applyBorder="1" applyAlignment="1">
      <alignment horizontal="center" vertical="center" wrapText="1"/>
    </xf>
    <xf numFmtId="0" fontId="6" fillId="0" borderId="2"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horizontal="center" vertical="center" wrapText="1"/>
    </xf>
    <xf numFmtId="164" fontId="14" fillId="0" borderId="17" xfId="0" applyNumberFormat="1"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xf numFmtId="49" fontId="7" fillId="0" borderId="17" xfId="0" applyNumberFormat="1" applyFont="1" applyBorder="1" applyAlignment="1">
      <alignment vertical="center" wrapText="1"/>
    </xf>
    <xf numFmtId="0" fontId="0" fillId="3" borderId="0" xfId="0" applyFill="1"/>
    <xf numFmtId="1" fontId="0" fillId="0" borderId="0" xfId="0" applyNumberFormat="1"/>
    <xf numFmtId="14" fontId="15" fillId="0" borderId="0" xfId="0" applyNumberFormat="1" applyFont="1"/>
    <xf numFmtId="4" fontId="0" fillId="0" borderId="0" xfId="0" applyNumberFormat="1"/>
    <xf numFmtId="4" fontId="15" fillId="0" borderId="0" xfId="0" applyNumberFormat="1" applyFo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6" fillId="3" borderId="1" xfId="0" applyFont="1" applyFill="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3" borderId="2" xfId="0" applyFont="1" applyFill="1" applyBorder="1" applyAlignment="1">
      <alignment horizontal="center" vertical="center" wrapText="1"/>
    </xf>
    <xf numFmtId="4" fontId="6" fillId="0" borderId="17" xfId="0" applyNumberFormat="1" applyFont="1" applyBorder="1" applyAlignment="1">
      <alignment horizontal="center" vertical="center" wrapText="1"/>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12" xfId="0" applyBorder="1" applyAlignment="1">
      <alignment horizontal="center"/>
    </xf>
    <xf numFmtId="0" fontId="0" fillId="0" borderId="0" xfId="0" applyAlignment="1">
      <alignment horizontal="center"/>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17" xfId="0" applyFont="1" applyBorder="1" applyAlignment="1">
      <alignment horizontal="center" vertical="center"/>
    </xf>
    <xf numFmtId="4" fontId="6"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49" fontId="7" fillId="0" borderId="11" xfId="0" applyNumberFormat="1" applyFont="1" applyBorder="1" applyAlignment="1">
      <alignment horizontal="center" vertical="center"/>
    </xf>
    <xf numFmtId="49" fontId="7" fillId="0" borderId="17" xfId="0" applyNumberFormat="1" applyFont="1" applyBorder="1" applyAlignment="1">
      <alignment horizontal="center" vertical="center"/>
    </xf>
    <xf numFmtId="4" fontId="8" fillId="0" borderId="11"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23" xfId="0" applyFont="1" applyBorder="1" applyAlignment="1">
      <alignment horizontal="center" vertical="center" wrapText="1"/>
    </xf>
    <xf numFmtId="49" fontId="7" fillId="0" borderId="23" xfId="0" applyNumberFormat="1" applyFont="1" applyBorder="1" applyAlignment="1">
      <alignment horizontal="center" vertical="center"/>
    </xf>
    <xf numFmtId="0" fontId="1" fillId="0" borderId="26"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13" fillId="3" borderId="17" xfId="0" applyFont="1" applyFill="1" applyBorder="1" applyAlignment="1">
      <alignment horizontal="center" vertical="center" wrapText="1"/>
    </xf>
    <xf numFmtId="0" fontId="6" fillId="0" borderId="23" xfId="0"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3" borderId="23" xfId="0" applyFont="1" applyFill="1" applyBorder="1" applyAlignment="1">
      <alignment horizontal="center" vertical="center" wrapText="1"/>
    </xf>
    <xf numFmtId="0" fontId="8" fillId="0" borderId="23" xfId="0" applyFont="1" applyBorder="1" applyAlignment="1">
      <alignment horizontal="center" vertical="center"/>
    </xf>
    <xf numFmtId="0" fontId="6" fillId="0" borderId="23" xfId="0" applyFont="1" applyBorder="1" applyAlignment="1">
      <alignment horizontal="center" vertical="center"/>
    </xf>
    <xf numFmtId="0" fontId="11" fillId="0" borderId="11" xfId="0" applyFont="1" applyBorder="1" applyAlignment="1">
      <alignment horizontal="center" vertical="center" wrapText="1"/>
    </xf>
    <xf numFmtId="0" fontId="11" fillId="0" borderId="23" xfId="0" applyFont="1" applyBorder="1" applyAlignment="1">
      <alignment horizontal="center" vertical="center" wrapText="1"/>
    </xf>
    <xf numFmtId="49" fontId="11" fillId="0" borderId="11" xfId="0" applyNumberFormat="1" applyFont="1" applyBorder="1" applyAlignment="1">
      <alignment horizontal="center" vertical="center"/>
    </xf>
    <xf numFmtId="49" fontId="11" fillId="0" borderId="23"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9" fillId="0" borderId="11" xfId="0" applyFont="1" applyBorder="1" applyAlignment="1">
      <alignment horizontal="center" vertical="center" wrapText="1"/>
    </xf>
    <xf numFmtId="0" fontId="9" fillId="0" borderId="23" xfId="0" applyFont="1" applyBorder="1" applyAlignment="1">
      <alignment horizontal="center" vertical="center" wrapText="1"/>
    </xf>
    <xf numFmtId="4" fontId="9" fillId="0" borderId="11" xfId="0" applyNumberFormat="1" applyFont="1" applyBorder="1" applyAlignment="1">
      <alignment horizontal="center" vertical="center" wrapText="1"/>
    </xf>
    <xf numFmtId="4" fontId="9" fillId="0" borderId="23"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3" xfId="0" applyFont="1" applyBorder="1" applyAlignment="1">
      <alignment horizontal="center" vertical="center" wrapText="1"/>
    </xf>
    <xf numFmtId="4" fontId="10" fillId="0" borderId="11"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3" borderId="1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23" xfId="0" applyFont="1" applyBorder="1" applyAlignment="1">
      <alignment horizontal="center" vertical="center"/>
    </xf>
    <xf numFmtId="0" fontId="9" fillId="0" borderId="11" xfId="0" applyFont="1" applyBorder="1" applyAlignment="1">
      <alignment horizontal="center" vertical="center"/>
    </xf>
    <xf numFmtId="0" fontId="9" fillId="0" borderId="23" xfId="0" applyFont="1" applyBorder="1" applyAlignment="1">
      <alignment horizontal="center" vertical="center"/>
    </xf>
    <xf numFmtId="4" fontId="8" fillId="0" borderId="17"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3" borderId="2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center" wrapText="1"/>
    </xf>
    <xf numFmtId="4" fontId="6"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862B-F161-4FE8-9FE4-2C59320A9E22}">
  <sheetPr>
    <pageSetUpPr fitToPage="1"/>
  </sheetPr>
  <dimension ref="A1:AK180"/>
  <sheetViews>
    <sheetView tabSelected="1" zoomScaleNormal="100" workbookViewId="0">
      <pane xSplit="6" ySplit="7" topLeftCell="G8" activePane="bottomRight" state="frozen"/>
      <selection activeCell="A8" sqref="A8"/>
      <selection pane="topRight" activeCell="G8" sqref="G8"/>
      <selection pane="bottomLeft" activeCell="A16" sqref="A16"/>
      <selection pane="bottomRight" activeCell="A145" sqref="A111:XFD145"/>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3" width="11.140625" customWidth="1"/>
    <col min="24" max="24" width="12.140625" customWidth="1"/>
    <col min="25" max="26" width="11.140625" customWidth="1"/>
    <col min="28" max="28" width="14"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49" t="s">
        <v>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row>
    <row r="4" spans="2:36" x14ac:dyDescent="0.25">
      <c r="J4" s="150" t="s">
        <v>1</v>
      </c>
      <c r="K4" s="150"/>
      <c r="L4" s="150"/>
      <c r="M4" s="150"/>
      <c r="N4" s="150"/>
      <c r="O4" s="150"/>
      <c r="P4" s="1"/>
      <c r="Q4" s="1"/>
      <c r="R4" s="1"/>
      <c r="S4" s="1"/>
    </row>
    <row r="5" spans="2:36" x14ac:dyDescent="0.25">
      <c r="B5" s="144" t="s">
        <v>2</v>
      </c>
      <c r="C5" s="144" t="s">
        <v>3</v>
      </c>
      <c r="D5" s="144" t="s">
        <v>4</v>
      </c>
      <c r="E5" s="144" t="s">
        <v>5</v>
      </c>
      <c r="F5" s="144" t="s">
        <v>6</v>
      </c>
      <c r="G5" s="144" t="s">
        <v>7</v>
      </c>
      <c r="H5" s="144" t="s">
        <v>8</v>
      </c>
      <c r="I5" s="144" t="s">
        <v>9</v>
      </c>
      <c r="J5" s="148" t="s">
        <v>10</v>
      </c>
      <c r="K5" s="148"/>
      <c r="L5" s="148"/>
      <c r="M5" s="148"/>
      <c r="N5" s="142" t="s">
        <v>11</v>
      </c>
      <c r="O5" s="144" t="s">
        <v>12</v>
      </c>
      <c r="P5" s="142" t="s">
        <v>13</v>
      </c>
      <c r="Q5" s="142" t="s">
        <v>14</v>
      </c>
      <c r="R5" s="142" t="s">
        <v>15</v>
      </c>
      <c r="S5" s="142" t="s">
        <v>16</v>
      </c>
      <c r="T5" s="144" t="s">
        <v>17</v>
      </c>
      <c r="U5" s="144" t="s">
        <v>18</v>
      </c>
      <c r="V5" s="145" t="s">
        <v>19</v>
      </c>
      <c r="W5" s="146"/>
      <c r="X5" s="146"/>
      <c r="Y5" s="146"/>
      <c r="Z5" s="146"/>
      <c r="AA5" s="147"/>
      <c r="AB5" s="144" t="s">
        <v>20</v>
      </c>
      <c r="AC5" s="142" t="s">
        <v>21</v>
      </c>
      <c r="AD5" s="139" t="s">
        <v>22</v>
      </c>
      <c r="AE5" s="140"/>
      <c r="AF5" s="141"/>
      <c r="AG5" s="142" t="s">
        <v>23</v>
      </c>
      <c r="AH5" s="144" t="s">
        <v>24</v>
      </c>
      <c r="AI5" s="144" t="s">
        <v>25</v>
      </c>
      <c r="AJ5" s="144" t="s">
        <v>26</v>
      </c>
    </row>
    <row r="6" spans="2:36" ht="108" customHeight="1" x14ac:dyDescent="0.25">
      <c r="B6" s="144"/>
      <c r="C6" s="144"/>
      <c r="D6" s="144"/>
      <c r="E6" s="144"/>
      <c r="F6" s="144"/>
      <c r="G6" s="144"/>
      <c r="H6" s="144"/>
      <c r="I6" s="144"/>
      <c r="J6" s="2" t="s">
        <v>27</v>
      </c>
      <c r="K6" s="2" t="s">
        <v>28</v>
      </c>
      <c r="L6" s="2" t="s">
        <v>29</v>
      </c>
      <c r="M6" s="2" t="s">
        <v>30</v>
      </c>
      <c r="N6" s="143"/>
      <c r="O6" s="144"/>
      <c r="P6" s="143"/>
      <c r="Q6" s="143"/>
      <c r="R6" s="143"/>
      <c r="S6" s="143"/>
      <c r="T6" s="144"/>
      <c r="U6" s="144"/>
      <c r="V6" s="2" t="s">
        <v>31</v>
      </c>
      <c r="W6" s="2" t="s">
        <v>32</v>
      </c>
      <c r="X6" s="2" t="s">
        <v>33</v>
      </c>
      <c r="Y6" s="2" t="s">
        <v>34</v>
      </c>
      <c r="Z6" s="2" t="s">
        <v>35</v>
      </c>
      <c r="AA6" s="2" t="s">
        <v>36</v>
      </c>
      <c r="AB6" s="144"/>
      <c r="AC6" s="143"/>
      <c r="AD6" s="2" t="s">
        <v>37</v>
      </c>
      <c r="AE6" s="2" t="s">
        <v>38</v>
      </c>
      <c r="AF6" s="2" t="s">
        <v>39</v>
      </c>
      <c r="AG6" s="143"/>
      <c r="AH6" s="144"/>
      <c r="AI6" s="144"/>
      <c r="AJ6" s="144"/>
    </row>
    <row r="7" spans="2:36" x14ac:dyDescent="0.25">
      <c r="B7" s="3">
        <v>1</v>
      </c>
      <c r="C7" s="3">
        <v>2</v>
      </c>
      <c r="D7" s="3">
        <v>3</v>
      </c>
      <c r="E7" s="3">
        <v>4</v>
      </c>
      <c r="F7" s="3">
        <v>5</v>
      </c>
      <c r="G7" s="3">
        <v>6</v>
      </c>
      <c r="H7" s="3">
        <v>7</v>
      </c>
      <c r="I7" s="3">
        <v>8</v>
      </c>
      <c r="J7" s="3">
        <v>9</v>
      </c>
      <c r="K7" s="3">
        <v>10</v>
      </c>
      <c r="L7" s="3">
        <v>11</v>
      </c>
      <c r="M7" s="3">
        <v>12</v>
      </c>
      <c r="N7" s="3">
        <v>13</v>
      </c>
      <c r="O7" s="3">
        <v>14</v>
      </c>
      <c r="P7" s="3">
        <v>15</v>
      </c>
      <c r="Q7" s="3">
        <v>16</v>
      </c>
      <c r="R7" s="3">
        <v>17</v>
      </c>
      <c r="S7" s="3">
        <v>18</v>
      </c>
      <c r="T7" s="3">
        <v>19</v>
      </c>
      <c r="U7" s="3">
        <v>20</v>
      </c>
      <c r="V7" s="3">
        <v>21</v>
      </c>
      <c r="W7" s="3">
        <v>22</v>
      </c>
      <c r="X7" s="3">
        <v>23</v>
      </c>
      <c r="Y7" s="3">
        <v>24</v>
      </c>
      <c r="Z7" s="3">
        <v>25</v>
      </c>
      <c r="AA7" s="3">
        <v>26</v>
      </c>
      <c r="AB7" s="3">
        <v>27</v>
      </c>
      <c r="AC7" s="3">
        <v>28</v>
      </c>
      <c r="AD7" s="3">
        <v>29</v>
      </c>
      <c r="AE7" s="3">
        <v>30</v>
      </c>
      <c r="AF7" s="3">
        <v>31</v>
      </c>
      <c r="AG7" s="3">
        <v>32</v>
      </c>
      <c r="AH7" s="3">
        <v>33</v>
      </c>
      <c r="AI7" s="3">
        <v>34</v>
      </c>
      <c r="AJ7" s="3">
        <v>35</v>
      </c>
    </row>
    <row r="8" spans="2:36" ht="15.75" thickBot="1" x14ac:dyDescent="0.3">
      <c r="B8" s="3"/>
      <c r="C8" s="3"/>
      <c r="D8" s="3"/>
      <c r="E8" s="3"/>
      <c r="F8" s="3"/>
      <c r="G8" s="4"/>
      <c r="H8" s="4"/>
      <c r="I8" s="3"/>
      <c r="J8" s="3"/>
      <c r="K8" s="3"/>
      <c r="L8" s="3"/>
      <c r="M8" s="3"/>
      <c r="N8" s="4"/>
      <c r="O8" s="5"/>
      <c r="P8" s="3"/>
      <c r="Q8" s="3"/>
      <c r="R8" s="3"/>
      <c r="S8" s="3"/>
      <c r="T8" s="6"/>
      <c r="U8" s="3"/>
      <c r="V8" s="3"/>
      <c r="W8" s="3"/>
      <c r="X8" s="3"/>
      <c r="Y8" s="3"/>
      <c r="Z8" s="3"/>
      <c r="AA8" s="3"/>
      <c r="AB8" s="3"/>
      <c r="AC8" s="3"/>
      <c r="AD8" s="3"/>
      <c r="AE8" s="3"/>
      <c r="AF8" s="3"/>
      <c r="AG8" s="3"/>
      <c r="AH8" s="3"/>
      <c r="AI8" s="3"/>
      <c r="AJ8" s="3"/>
    </row>
    <row r="9" spans="2:36" ht="38.25" x14ac:dyDescent="0.25">
      <c r="B9" s="125" t="s">
        <v>40</v>
      </c>
      <c r="C9" s="110" t="s">
        <v>41</v>
      </c>
      <c r="D9" s="110" t="s">
        <v>42</v>
      </c>
      <c r="E9" s="110" t="s">
        <v>43</v>
      </c>
      <c r="F9" s="59" t="s">
        <v>44</v>
      </c>
      <c r="G9" s="129" t="s">
        <v>45</v>
      </c>
      <c r="H9" s="59" t="s">
        <v>46</v>
      </c>
      <c r="I9" s="132" t="s">
        <v>47</v>
      </c>
      <c r="J9" s="7" t="s">
        <v>48</v>
      </c>
      <c r="K9" s="7" t="s">
        <v>49</v>
      </c>
      <c r="L9" s="7" t="s">
        <v>50</v>
      </c>
      <c r="M9" s="8">
        <v>11.52</v>
      </c>
      <c r="N9" s="129" t="s">
        <v>51</v>
      </c>
      <c r="O9" s="75" t="s">
        <v>52</v>
      </c>
      <c r="P9" s="123" t="s">
        <v>53</v>
      </c>
      <c r="Q9" s="123" t="s">
        <v>54</v>
      </c>
      <c r="R9" s="123" t="s">
        <v>55</v>
      </c>
      <c r="S9" s="123" t="s">
        <v>56</v>
      </c>
      <c r="T9" s="69">
        <f>+U9+U12+U15+U18+U21+U24</f>
        <v>3275874</v>
      </c>
      <c r="U9" s="69">
        <v>828750</v>
      </c>
      <c r="V9" s="69">
        <f>+U9</f>
        <v>828750</v>
      </c>
      <c r="W9" s="59" t="s">
        <v>57</v>
      </c>
      <c r="X9" s="59" t="s">
        <v>57</v>
      </c>
      <c r="Y9" s="59" t="s">
        <v>57</v>
      </c>
      <c r="Z9" s="59" t="s">
        <v>57</v>
      </c>
      <c r="AA9" s="59" t="s">
        <v>57</v>
      </c>
      <c r="AB9" s="69">
        <v>146250</v>
      </c>
      <c r="AC9" s="59" t="s">
        <v>58</v>
      </c>
      <c r="AD9" s="59"/>
      <c r="AE9" s="69">
        <f>U9</f>
        <v>828750</v>
      </c>
      <c r="AF9" s="70"/>
      <c r="AG9" s="70"/>
      <c r="AH9" s="70" t="s">
        <v>59</v>
      </c>
      <c r="AI9" s="70" t="s">
        <v>60</v>
      </c>
      <c r="AJ9" s="119" t="s">
        <v>47</v>
      </c>
    </row>
    <row r="10" spans="2:36" ht="25.5" x14ac:dyDescent="0.25">
      <c r="B10" s="126"/>
      <c r="C10" s="43"/>
      <c r="D10" s="43"/>
      <c r="E10" s="43"/>
      <c r="F10" s="60"/>
      <c r="G10" s="130"/>
      <c r="H10" s="60"/>
      <c r="I10" s="133"/>
      <c r="J10" s="9" t="s">
        <v>61</v>
      </c>
      <c r="K10" s="9" t="s">
        <v>62</v>
      </c>
      <c r="L10" s="9" t="s">
        <v>63</v>
      </c>
      <c r="M10" s="10">
        <v>115200</v>
      </c>
      <c r="N10" s="130"/>
      <c r="O10" s="76"/>
      <c r="P10" s="36"/>
      <c r="Q10" s="36"/>
      <c r="R10" s="36"/>
      <c r="S10" s="36"/>
      <c r="T10" s="60"/>
      <c r="U10" s="56"/>
      <c r="V10" s="56"/>
      <c r="W10" s="60"/>
      <c r="X10" s="60"/>
      <c r="Y10" s="60"/>
      <c r="Z10" s="60"/>
      <c r="AA10" s="60"/>
      <c r="AB10" s="56"/>
      <c r="AC10" s="60"/>
      <c r="AD10" s="60"/>
      <c r="AE10" s="56"/>
      <c r="AF10" s="71"/>
      <c r="AG10" s="71"/>
      <c r="AH10" s="71"/>
      <c r="AI10" s="71"/>
      <c r="AJ10" s="120"/>
    </row>
    <row r="11" spans="2:36" ht="25.5" x14ac:dyDescent="0.25">
      <c r="B11" s="126"/>
      <c r="C11" s="43"/>
      <c r="D11" s="43"/>
      <c r="E11" s="43"/>
      <c r="F11" s="136"/>
      <c r="G11" s="130"/>
      <c r="H11" s="60"/>
      <c r="I11" s="133"/>
      <c r="J11" s="9" t="s">
        <v>64</v>
      </c>
      <c r="K11" s="11" t="s">
        <v>65</v>
      </c>
      <c r="L11" s="11" t="s">
        <v>66</v>
      </c>
      <c r="M11" s="10">
        <v>1</v>
      </c>
      <c r="N11" s="130"/>
      <c r="O11" s="76"/>
      <c r="P11" s="36"/>
      <c r="Q11" s="36"/>
      <c r="R11" s="36"/>
      <c r="S11" s="36"/>
      <c r="T11" s="60"/>
      <c r="U11" s="137"/>
      <c r="V11" s="137"/>
      <c r="W11" s="136"/>
      <c r="X11" s="136"/>
      <c r="Y11" s="136"/>
      <c r="Z11" s="136"/>
      <c r="AA11" s="136"/>
      <c r="AB11" s="137"/>
      <c r="AC11" s="136"/>
      <c r="AD11" s="136"/>
      <c r="AE11" s="137"/>
      <c r="AF11" s="135"/>
      <c r="AG11" s="135"/>
      <c r="AH11" s="71"/>
      <c r="AI11" s="71"/>
      <c r="AJ11" s="120"/>
    </row>
    <row r="12" spans="2:36" ht="38.25" x14ac:dyDescent="0.25">
      <c r="B12" s="126"/>
      <c r="C12" s="43"/>
      <c r="D12" s="43"/>
      <c r="E12" s="43"/>
      <c r="F12" s="45" t="s">
        <v>67</v>
      </c>
      <c r="G12" s="130"/>
      <c r="H12" s="60"/>
      <c r="I12" s="133"/>
      <c r="J12" s="9" t="s">
        <v>48</v>
      </c>
      <c r="K12" s="9" t="s">
        <v>49</v>
      </c>
      <c r="L12" s="9" t="s">
        <v>50</v>
      </c>
      <c r="M12" s="10">
        <v>8.9099999999999999E-2</v>
      </c>
      <c r="N12" s="130"/>
      <c r="O12" s="122" t="s">
        <v>68</v>
      </c>
      <c r="P12" s="36"/>
      <c r="Q12" s="36"/>
      <c r="R12" s="36"/>
      <c r="S12" s="36"/>
      <c r="T12" s="60"/>
      <c r="U12" s="44">
        <v>255000</v>
      </c>
      <c r="V12" s="44">
        <f>+U12</f>
        <v>255000</v>
      </c>
      <c r="W12" s="45" t="s">
        <v>57</v>
      </c>
      <c r="X12" s="45" t="s">
        <v>57</v>
      </c>
      <c r="Y12" s="45" t="s">
        <v>57</v>
      </c>
      <c r="Z12" s="45" t="s">
        <v>57</v>
      </c>
      <c r="AA12" s="45" t="s">
        <v>57</v>
      </c>
      <c r="AB12" s="44">
        <v>45000</v>
      </c>
      <c r="AC12" s="45" t="s">
        <v>58</v>
      </c>
      <c r="AD12" s="45"/>
      <c r="AE12" s="44">
        <f>U12</f>
        <v>255000</v>
      </c>
      <c r="AF12" s="46"/>
      <c r="AG12" s="46"/>
      <c r="AH12" s="71"/>
      <c r="AI12" s="71"/>
      <c r="AJ12" s="120"/>
    </row>
    <row r="13" spans="2:36" ht="25.5" x14ac:dyDescent="0.25">
      <c r="B13" s="126"/>
      <c r="C13" s="43"/>
      <c r="D13" s="43"/>
      <c r="E13" s="43"/>
      <c r="F13" s="60"/>
      <c r="G13" s="130"/>
      <c r="H13" s="60"/>
      <c r="I13" s="133"/>
      <c r="J13" s="9" t="s">
        <v>61</v>
      </c>
      <c r="K13" s="9" t="s">
        <v>62</v>
      </c>
      <c r="L13" s="9" t="s">
        <v>63</v>
      </c>
      <c r="M13" s="10">
        <v>891</v>
      </c>
      <c r="N13" s="130"/>
      <c r="O13" s="76"/>
      <c r="P13" s="36"/>
      <c r="Q13" s="36"/>
      <c r="R13" s="36"/>
      <c r="S13" s="36"/>
      <c r="T13" s="60"/>
      <c r="U13" s="56"/>
      <c r="V13" s="56"/>
      <c r="W13" s="60"/>
      <c r="X13" s="60"/>
      <c r="Y13" s="60"/>
      <c r="Z13" s="60"/>
      <c r="AA13" s="60"/>
      <c r="AB13" s="56"/>
      <c r="AC13" s="60"/>
      <c r="AD13" s="60"/>
      <c r="AE13" s="56"/>
      <c r="AF13" s="71"/>
      <c r="AG13" s="71"/>
      <c r="AH13" s="71"/>
      <c r="AI13" s="71"/>
      <c r="AJ13" s="120"/>
    </row>
    <row r="14" spans="2:36" ht="25.5" x14ac:dyDescent="0.25">
      <c r="B14" s="126"/>
      <c r="C14" s="43"/>
      <c r="D14" s="43"/>
      <c r="E14" s="43"/>
      <c r="F14" s="136"/>
      <c r="G14" s="130"/>
      <c r="H14" s="60"/>
      <c r="I14" s="133"/>
      <c r="J14" s="9" t="s">
        <v>64</v>
      </c>
      <c r="K14" s="11" t="s">
        <v>65</v>
      </c>
      <c r="L14" s="11" t="s">
        <v>66</v>
      </c>
      <c r="M14" s="10">
        <v>1</v>
      </c>
      <c r="N14" s="130"/>
      <c r="O14" s="76"/>
      <c r="P14" s="36"/>
      <c r="Q14" s="36"/>
      <c r="R14" s="36"/>
      <c r="S14" s="36"/>
      <c r="T14" s="60"/>
      <c r="U14" s="137"/>
      <c r="V14" s="137"/>
      <c r="W14" s="136"/>
      <c r="X14" s="136"/>
      <c r="Y14" s="136"/>
      <c r="Z14" s="136"/>
      <c r="AA14" s="136"/>
      <c r="AB14" s="137"/>
      <c r="AC14" s="136"/>
      <c r="AD14" s="136"/>
      <c r="AE14" s="137"/>
      <c r="AF14" s="135"/>
      <c r="AG14" s="135"/>
      <c r="AH14" s="71"/>
      <c r="AI14" s="71"/>
      <c r="AJ14" s="120"/>
    </row>
    <row r="15" spans="2:36" ht="38.25" x14ac:dyDescent="0.25">
      <c r="B15" s="126"/>
      <c r="C15" s="43"/>
      <c r="D15" s="43"/>
      <c r="E15" s="43"/>
      <c r="F15" s="45" t="s">
        <v>69</v>
      </c>
      <c r="G15" s="130"/>
      <c r="H15" s="60"/>
      <c r="I15" s="133"/>
      <c r="J15" s="9" t="s">
        <v>48</v>
      </c>
      <c r="K15" s="9" t="s">
        <v>49</v>
      </c>
      <c r="L15" s="9" t="s">
        <v>50</v>
      </c>
      <c r="M15" s="10">
        <v>0.65369999999999995</v>
      </c>
      <c r="N15" s="130"/>
      <c r="O15" s="122" t="s">
        <v>68</v>
      </c>
      <c r="P15" s="36"/>
      <c r="Q15" s="36"/>
      <c r="R15" s="36"/>
      <c r="S15" s="36"/>
      <c r="T15" s="60"/>
      <c r="U15" s="44">
        <v>305000</v>
      </c>
      <c r="V15" s="44">
        <f>+U15</f>
        <v>305000</v>
      </c>
      <c r="W15" s="45" t="s">
        <v>57</v>
      </c>
      <c r="X15" s="45" t="s">
        <v>57</v>
      </c>
      <c r="Y15" s="45" t="s">
        <v>57</v>
      </c>
      <c r="Z15" s="45" t="s">
        <v>57</v>
      </c>
      <c r="AA15" s="45" t="s">
        <v>57</v>
      </c>
      <c r="AB15" s="44">
        <v>53824</v>
      </c>
      <c r="AC15" s="45" t="s">
        <v>58</v>
      </c>
      <c r="AD15" s="45"/>
      <c r="AE15" s="44">
        <f>U15</f>
        <v>305000</v>
      </c>
      <c r="AF15" s="46"/>
      <c r="AG15" s="46"/>
      <c r="AH15" s="71"/>
      <c r="AI15" s="71"/>
      <c r="AJ15" s="120"/>
    </row>
    <row r="16" spans="2:36" ht="25.5" x14ac:dyDescent="0.25">
      <c r="B16" s="126"/>
      <c r="C16" s="43"/>
      <c r="D16" s="43"/>
      <c r="E16" s="43"/>
      <c r="F16" s="60"/>
      <c r="G16" s="130"/>
      <c r="H16" s="60"/>
      <c r="I16" s="133"/>
      <c r="J16" s="9" t="s">
        <v>61</v>
      </c>
      <c r="K16" s="9" t="s">
        <v>62</v>
      </c>
      <c r="L16" s="9" t="s">
        <v>63</v>
      </c>
      <c r="M16" s="10">
        <v>6537</v>
      </c>
      <c r="N16" s="130"/>
      <c r="O16" s="76"/>
      <c r="P16" s="36"/>
      <c r="Q16" s="36"/>
      <c r="R16" s="36"/>
      <c r="S16" s="36"/>
      <c r="T16" s="60"/>
      <c r="U16" s="56"/>
      <c r="V16" s="56"/>
      <c r="W16" s="60"/>
      <c r="X16" s="60"/>
      <c r="Y16" s="60"/>
      <c r="Z16" s="60"/>
      <c r="AA16" s="60"/>
      <c r="AB16" s="56"/>
      <c r="AC16" s="60"/>
      <c r="AD16" s="60"/>
      <c r="AE16" s="56"/>
      <c r="AF16" s="71"/>
      <c r="AG16" s="71"/>
      <c r="AH16" s="71"/>
      <c r="AI16" s="71"/>
      <c r="AJ16" s="120"/>
    </row>
    <row r="17" spans="2:36" ht="25.5" x14ac:dyDescent="0.25">
      <c r="B17" s="126"/>
      <c r="C17" s="43"/>
      <c r="D17" s="43"/>
      <c r="E17" s="43"/>
      <c r="F17" s="136"/>
      <c r="G17" s="130"/>
      <c r="H17" s="60"/>
      <c r="I17" s="133"/>
      <c r="J17" s="9" t="s">
        <v>64</v>
      </c>
      <c r="K17" s="11" t="s">
        <v>65</v>
      </c>
      <c r="L17" s="11" t="s">
        <v>66</v>
      </c>
      <c r="M17" s="10">
        <v>1</v>
      </c>
      <c r="N17" s="130"/>
      <c r="O17" s="76"/>
      <c r="P17" s="36"/>
      <c r="Q17" s="36"/>
      <c r="R17" s="36"/>
      <c r="S17" s="36"/>
      <c r="T17" s="60"/>
      <c r="U17" s="137"/>
      <c r="V17" s="137"/>
      <c r="W17" s="136"/>
      <c r="X17" s="136"/>
      <c r="Y17" s="136"/>
      <c r="Z17" s="136"/>
      <c r="AA17" s="136"/>
      <c r="AB17" s="137"/>
      <c r="AC17" s="136"/>
      <c r="AD17" s="136"/>
      <c r="AE17" s="137"/>
      <c r="AF17" s="135"/>
      <c r="AG17" s="135"/>
      <c r="AH17" s="71"/>
      <c r="AI17" s="71"/>
      <c r="AJ17" s="120"/>
    </row>
    <row r="18" spans="2:36" ht="38.25" x14ac:dyDescent="0.25">
      <c r="B18" s="126"/>
      <c r="C18" s="43"/>
      <c r="D18" s="43"/>
      <c r="E18" s="43"/>
      <c r="F18" s="45" t="s">
        <v>70</v>
      </c>
      <c r="G18" s="130"/>
      <c r="H18" s="60"/>
      <c r="I18" s="133"/>
      <c r="J18" s="9" t="s">
        <v>48</v>
      </c>
      <c r="K18" s="9" t="s">
        <v>49</v>
      </c>
      <c r="L18" s="9" t="s">
        <v>50</v>
      </c>
      <c r="M18" s="10">
        <v>3.2</v>
      </c>
      <c r="N18" s="130"/>
      <c r="O18" s="122" t="s">
        <v>71</v>
      </c>
      <c r="P18" s="36"/>
      <c r="Q18" s="36"/>
      <c r="R18" s="36"/>
      <c r="S18" s="36"/>
      <c r="T18" s="60"/>
      <c r="U18" s="44">
        <v>405999</v>
      </c>
      <c r="V18" s="44">
        <f>+U18</f>
        <v>405999</v>
      </c>
      <c r="W18" s="45" t="s">
        <v>57</v>
      </c>
      <c r="X18" s="45" t="s">
        <v>57</v>
      </c>
      <c r="Y18" s="45" t="s">
        <v>57</v>
      </c>
      <c r="Z18" s="45" t="s">
        <v>57</v>
      </c>
      <c r="AA18" s="45" t="s">
        <v>57</v>
      </c>
      <c r="AB18" s="44">
        <v>71647</v>
      </c>
      <c r="AC18" s="45" t="s">
        <v>58</v>
      </c>
      <c r="AD18" s="45"/>
      <c r="AE18" s="44">
        <f>U18</f>
        <v>405999</v>
      </c>
      <c r="AF18" s="46"/>
      <c r="AG18" s="46"/>
      <c r="AH18" s="71"/>
      <c r="AI18" s="71"/>
      <c r="AJ18" s="120"/>
    </row>
    <row r="19" spans="2:36" ht="25.5" x14ac:dyDescent="0.25">
      <c r="B19" s="126"/>
      <c r="C19" s="43"/>
      <c r="D19" s="43"/>
      <c r="E19" s="43"/>
      <c r="F19" s="60"/>
      <c r="G19" s="130"/>
      <c r="H19" s="60"/>
      <c r="I19" s="133"/>
      <c r="J19" s="9" t="s">
        <v>61</v>
      </c>
      <c r="K19" s="9" t="s">
        <v>62</v>
      </c>
      <c r="L19" s="9" t="s">
        <v>63</v>
      </c>
      <c r="M19" s="10">
        <v>4300</v>
      </c>
      <c r="N19" s="130"/>
      <c r="O19" s="76"/>
      <c r="P19" s="36"/>
      <c r="Q19" s="36"/>
      <c r="R19" s="36"/>
      <c r="S19" s="36"/>
      <c r="T19" s="60"/>
      <c r="U19" s="56"/>
      <c r="V19" s="56"/>
      <c r="W19" s="60"/>
      <c r="X19" s="60"/>
      <c r="Y19" s="60"/>
      <c r="Z19" s="60"/>
      <c r="AA19" s="60"/>
      <c r="AB19" s="56"/>
      <c r="AC19" s="60"/>
      <c r="AD19" s="60"/>
      <c r="AE19" s="56"/>
      <c r="AF19" s="71"/>
      <c r="AG19" s="71"/>
      <c r="AH19" s="71"/>
      <c r="AI19" s="71"/>
      <c r="AJ19" s="120"/>
    </row>
    <row r="20" spans="2:36" ht="25.5" x14ac:dyDescent="0.25">
      <c r="B20" s="126"/>
      <c r="C20" s="43"/>
      <c r="D20" s="43"/>
      <c r="E20" s="43"/>
      <c r="F20" s="136"/>
      <c r="G20" s="130"/>
      <c r="H20" s="60"/>
      <c r="I20" s="133"/>
      <c r="J20" s="9" t="s">
        <v>64</v>
      </c>
      <c r="K20" s="11" t="s">
        <v>65</v>
      </c>
      <c r="L20" s="11" t="s">
        <v>66</v>
      </c>
      <c r="M20" s="10">
        <v>1</v>
      </c>
      <c r="N20" s="130"/>
      <c r="O20" s="76"/>
      <c r="P20" s="36"/>
      <c r="Q20" s="36"/>
      <c r="R20" s="36"/>
      <c r="S20" s="36"/>
      <c r="T20" s="60"/>
      <c r="U20" s="137"/>
      <c r="V20" s="137"/>
      <c r="W20" s="136"/>
      <c r="X20" s="136"/>
      <c r="Y20" s="136"/>
      <c r="Z20" s="136"/>
      <c r="AA20" s="136"/>
      <c r="AB20" s="137"/>
      <c r="AC20" s="136"/>
      <c r="AD20" s="136"/>
      <c r="AE20" s="137"/>
      <c r="AF20" s="135"/>
      <c r="AG20" s="135"/>
      <c r="AH20" s="71"/>
      <c r="AI20" s="71"/>
      <c r="AJ20" s="120"/>
    </row>
    <row r="21" spans="2:36" ht="38.25" x14ac:dyDescent="0.25">
      <c r="B21" s="126"/>
      <c r="C21" s="43"/>
      <c r="D21" s="43"/>
      <c r="E21" s="43"/>
      <c r="F21" s="45" t="s">
        <v>72</v>
      </c>
      <c r="G21" s="130"/>
      <c r="H21" s="60"/>
      <c r="I21" s="133"/>
      <c r="J21" s="9" t="s">
        <v>48</v>
      </c>
      <c r="K21" s="9" t="s">
        <v>49</v>
      </c>
      <c r="L21" s="9" t="s">
        <v>50</v>
      </c>
      <c r="M21" s="10">
        <v>13.46</v>
      </c>
      <c r="N21" s="130"/>
      <c r="O21" s="122" t="s">
        <v>52</v>
      </c>
      <c r="P21" s="36"/>
      <c r="Q21" s="36"/>
      <c r="R21" s="36"/>
      <c r="S21" s="36"/>
      <c r="T21" s="60"/>
      <c r="U21" s="44">
        <v>801125</v>
      </c>
      <c r="V21" s="44">
        <f>+U21</f>
        <v>801125</v>
      </c>
      <c r="W21" s="45" t="s">
        <v>57</v>
      </c>
      <c r="X21" s="45" t="s">
        <v>57</v>
      </c>
      <c r="Y21" s="45" t="s">
        <v>57</v>
      </c>
      <c r="Z21" s="45" t="s">
        <v>57</v>
      </c>
      <c r="AA21" s="45" t="s">
        <v>57</v>
      </c>
      <c r="AB21" s="44">
        <v>141375</v>
      </c>
      <c r="AC21" s="45" t="s">
        <v>58</v>
      </c>
      <c r="AD21" s="45"/>
      <c r="AE21" s="44">
        <f>U21</f>
        <v>801125</v>
      </c>
      <c r="AF21" s="46"/>
      <c r="AG21" s="46"/>
      <c r="AH21" s="71"/>
      <c r="AI21" s="71"/>
      <c r="AJ21" s="120"/>
    </row>
    <row r="22" spans="2:36" ht="25.5" x14ac:dyDescent="0.25">
      <c r="B22" s="126"/>
      <c r="C22" s="43"/>
      <c r="D22" s="43"/>
      <c r="E22" s="43"/>
      <c r="F22" s="60"/>
      <c r="G22" s="130"/>
      <c r="H22" s="60"/>
      <c r="I22" s="133"/>
      <c r="J22" s="9" t="s">
        <v>61</v>
      </c>
      <c r="K22" s="9" t="s">
        <v>62</v>
      </c>
      <c r="L22" s="9" t="s">
        <v>63</v>
      </c>
      <c r="M22" s="10">
        <v>134600</v>
      </c>
      <c r="N22" s="130"/>
      <c r="O22" s="76"/>
      <c r="P22" s="36"/>
      <c r="Q22" s="36"/>
      <c r="R22" s="36"/>
      <c r="S22" s="36"/>
      <c r="T22" s="60"/>
      <c r="U22" s="56"/>
      <c r="V22" s="56"/>
      <c r="W22" s="60"/>
      <c r="X22" s="60"/>
      <c r="Y22" s="60"/>
      <c r="Z22" s="60"/>
      <c r="AA22" s="60"/>
      <c r="AB22" s="56"/>
      <c r="AC22" s="60"/>
      <c r="AD22" s="60"/>
      <c r="AE22" s="56"/>
      <c r="AF22" s="71"/>
      <c r="AG22" s="71"/>
      <c r="AH22" s="71"/>
      <c r="AI22" s="71"/>
      <c r="AJ22" s="120"/>
    </row>
    <row r="23" spans="2:36" ht="25.5" x14ac:dyDescent="0.25">
      <c r="B23" s="126"/>
      <c r="C23" s="43"/>
      <c r="D23" s="43"/>
      <c r="E23" s="43"/>
      <c r="F23" s="136"/>
      <c r="G23" s="130"/>
      <c r="H23" s="60"/>
      <c r="I23" s="133"/>
      <c r="J23" s="9" t="s">
        <v>64</v>
      </c>
      <c r="K23" s="11" t="s">
        <v>65</v>
      </c>
      <c r="L23" s="11" t="s">
        <v>66</v>
      </c>
      <c r="M23" s="10">
        <v>1</v>
      </c>
      <c r="N23" s="130"/>
      <c r="O23" s="76"/>
      <c r="P23" s="36"/>
      <c r="Q23" s="36"/>
      <c r="R23" s="36"/>
      <c r="S23" s="36"/>
      <c r="T23" s="60"/>
      <c r="U23" s="137"/>
      <c r="V23" s="137"/>
      <c r="W23" s="136"/>
      <c r="X23" s="136"/>
      <c r="Y23" s="136"/>
      <c r="Z23" s="136"/>
      <c r="AA23" s="136"/>
      <c r="AB23" s="137"/>
      <c r="AC23" s="136"/>
      <c r="AD23" s="136"/>
      <c r="AE23" s="137"/>
      <c r="AF23" s="135"/>
      <c r="AG23" s="135"/>
      <c r="AH23" s="71"/>
      <c r="AI23" s="71"/>
      <c r="AJ23" s="120"/>
    </row>
    <row r="24" spans="2:36" ht="38.25" x14ac:dyDescent="0.25">
      <c r="B24" s="126"/>
      <c r="C24" s="43"/>
      <c r="D24" s="43"/>
      <c r="E24" s="43"/>
      <c r="F24" s="45" t="s">
        <v>73</v>
      </c>
      <c r="G24" s="130"/>
      <c r="H24" s="60"/>
      <c r="I24" s="133"/>
      <c r="J24" s="9" t="s">
        <v>48</v>
      </c>
      <c r="K24" s="9" t="s">
        <v>49</v>
      </c>
      <c r="L24" s="9" t="s">
        <v>50</v>
      </c>
      <c r="M24" s="10">
        <v>56.401699999999998</v>
      </c>
      <c r="N24" s="130"/>
      <c r="O24" s="45" t="s">
        <v>68</v>
      </c>
      <c r="P24" s="36"/>
      <c r="Q24" s="36"/>
      <c r="R24" s="36"/>
      <c r="S24" s="36"/>
      <c r="T24" s="60"/>
      <c r="U24" s="44">
        <v>680000</v>
      </c>
      <c r="V24" s="44">
        <f>+U24</f>
        <v>680000</v>
      </c>
      <c r="W24" s="45" t="s">
        <v>57</v>
      </c>
      <c r="X24" s="45" t="s">
        <v>57</v>
      </c>
      <c r="Y24" s="45" t="s">
        <v>57</v>
      </c>
      <c r="Z24" s="45" t="s">
        <v>57</v>
      </c>
      <c r="AA24" s="45" t="s">
        <v>57</v>
      </c>
      <c r="AB24" s="44">
        <v>120000</v>
      </c>
      <c r="AC24" s="45" t="s">
        <v>58</v>
      </c>
      <c r="AD24" s="45"/>
      <c r="AE24" s="44">
        <f>U24</f>
        <v>680000</v>
      </c>
      <c r="AF24" s="46"/>
      <c r="AG24" s="46"/>
      <c r="AH24" s="71"/>
      <c r="AI24" s="71"/>
      <c r="AJ24" s="120"/>
    </row>
    <row r="25" spans="2:36" ht="25.5" x14ac:dyDescent="0.25">
      <c r="B25" s="126"/>
      <c r="C25" s="43"/>
      <c r="D25" s="43"/>
      <c r="E25" s="43"/>
      <c r="F25" s="60"/>
      <c r="G25" s="130"/>
      <c r="H25" s="60"/>
      <c r="I25" s="133"/>
      <c r="J25" s="9" t="s">
        <v>61</v>
      </c>
      <c r="K25" s="9" t="s">
        <v>62</v>
      </c>
      <c r="L25" s="9" t="s">
        <v>63</v>
      </c>
      <c r="M25" s="10">
        <v>1850</v>
      </c>
      <c r="N25" s="130"/>
      <c r="O25" s="60"/>
      <c r="P25" s="36"/>
      <c r="Q25" s="36"/>
      <c r="R25" s="36"/>
      <c r="S25" s="36"/>
      <c r="T25" s="60"/>
      <c r="U25" s="56"/>
      <c r="V25" s="56"/>
      <c r="W25" s="60"/>
      <c r="X25" s="60"/>
      <c r="Y25" s="60"/>
      <c r="Z25" s="60"/>
      <c r="AA25" s="60"/>
      <c r="AB25" s="56"/>
      <c r="AC25" s="60"/>
      <c r="AD25" s="60"/>
      <c r="AE25" s="56"/>
      <c r="AF25" s="71"/>
      <c r="AG25" s="71"/>
      <c r="AH25" s="71"/>
      <c r="AI25" s="71"/>
      <c r="AJ25" s="120"/>
    </row>
    <row r="26" spans="2:36" ht="25.5" x14ac:dyDescent="0.25">
      <c r="B26" s="126"/>
      <c r="C26" s="43"/>
      <c r="D26" s="43"/>
      <c r="E26" s="43"/>
      <c r="F26" s="60"/>
      <c r="G26" s="130"/>
      <c r="H26" s="60"/>
      <c r="I26" s="133"/>
      <c r="J26" s="9" t="s">
        <v>74</v>
      </c>
      <c r="K26" s="9" t="s">
        <v>75</v>
      </c>
      <c r="L26" s="9" t="s">
        <v>76</v>
      </c>
      <c r="M26" s="10">
        <v>2000</v>
      </c>
      <c r="N26" s="130"/>
      <c r="O26" s="60"/>
      <c r="P26" s="36"/>
      <c r="Q26" s="36"/>
      <c r="R26" s="36"/>
      <c r="S26" s="36"/>
      <c r="T26" s="60"/>
      <c r="U26" s="56"/>
      <c r="V26" s="56"/>
      <c r="W26" s="60"/>
      <c r="X26" s="60"/>
      <c r="Y26" s="60"/>
      <c r="Z26" s="60"/>
      <c r="AA26" s="60"/>
      <c r="AB26" s="56"/>
      <c r="AC26" s="60"/>
      <c r="AD26" s="60"/>
      <c r="AE26" s="56"/>
      <c r="AF26" s="71"/>
      <c r="AG26" s="71"/>
      <c r="AH26" s="71"/>
      <c r="AI26" s="71"/>
      <c r="AJ26" s="120"/>
    </row>
    <row r="27" spans="2:36" ht="25.5" x14ac:dyDescent="0.25">
      <c r="B27" s="126"/>
      <c r="C27" s="43"/>
      <c r="D27" s="43"/>
      <c r="E27" s="43"/>
      <c r="F27" s="60"/>
      <c r="G27" s="130"/>
      <c r="H27" s="60"/>
      <c r="I27" s="133"/>
      <c r="J27" s="9" t="s">
        <v>77</v>
      </c>
      <c r="K27" s="9" t="s">
        <v>78</v>
      </c>
      <c r="L27" s="9" t="s">
        <v>79</v>
      </c>
      <c r="M27" s="10">
        <v>0.74</v>
      </c>
      <c r="N27" s="130"/>
      <c r="O27" s="60"/>
      <c r="P27" s="36"/>
      <c r="Q27" s="36"/>
      <c r="R27" s="36"/>
      <c r="S27" s="36"/>
      <c r="T27" s="60"/>
      <c r="U27" s="56"/>
      <c r="V27" s="56"/>
      <c r="W27" s="60"/>
      <c r="X27" s="60"/>
      <c r="Y27" s="60"/>
      <c r="Z27" s="60"/>
      <c r="AA27" s="60"/>
      <c r="AB27" s="56"/>
      <c r="AC27" s="60"/>
      <c r="AD27" s="60"/>
      <c r="AE27" s="56"/>
      <c r="AF27" s="71"/>
      <c r="AG27" s="71"/>
      <c r="AH27" s="71"/>
      <c r="AI27" s="71"/>
      <c r="AJ27" s="120"/>
    </row>
    <row r="28" spans="2:36" ht="26.25" thickBot="1" x14ac:dyDescent="0.3">
      <c r="B28" s="127"/>
      <c r="C28" s="128"/>
      <c r="D28" s="128"/>
      <c r="E28" s="128"/>
      <c r="F28" s="83"/>
      <c r="G28" s="131"/>
      <c r="H28" s="83"/>
      <c r="I28" s="134"/>
      <c r="J28" s="12" t="s">
        <v>64</v>
      </c>
      <c r="K28" s="12" t="s">
        <v>65</v>
      </c>
      <c r="L28" s="12" t="s">
        <v>66</v>
      </c>
      <c r="M28" s="13">
        <v>1</v>
      </c>
      <c r="N28" s="131"/>
      <c r="O28" s="83"/>
      <c r="P28" s="124"/>
      <c r="Q28" s="124"/>
      <c r="R28" s="124"/>
      <c r="S28" s="124"/>
      <c r="T28" s="83"/>
      <c r="U28" s="84"/>
      <c r="V28" s="84"/>
      <c r="W28" s="83"/>
      <c r="X28" s="83"/>
      <c r="Y28" s="83"/>
      <c r="Z28" s="83"/>
      <c r="AA28" s="83"/>
      <c r="AB28" s="84"/>
      <c r="AC28" s="83"/>
      <c r="AD28" s="83"/>
      <c r="AE28" s="84"/>
      <c r="AF28" s="77"/>
      <c r="AG28" s="77"/>
      <c r="AH28" s="77"/>
      <c r="AI28" s="77"/>
      <c r="AJ28" s="121"/>
    </row>
    <row r="29" spans="2:36" ht="38.25" x14ac:dyDescent="0.25">
      <c r="B29" s="126" t="s">
        <v>80</v>
      </c>
      <c r="C29" s="43" t="s">
        <v>81</v>
      </c>
      <c r="D29" s="43" t="s">
        <v>42</v>
      </c>
      <c r="E29" s="43" t="s">
        <v>43</v>
      </c>
      <c r="F29" s="45" t="s">
        <v>82</v>
      </c>
      <c r="G29" s="36" t="s">
        <v>45</v>
      </c>
      <c r="H29" s="133" t="s">
        <v>46</v>
      </c>
      <c r="I29" s="133" t="s">
        <v>83</v>
      </c>
      <c r="J29" s="9" t="s">
        <v>48</v>
      </c>
      <c r="K29" s="9" t="s">
        <v>49</v>
      </c>
      <c r="L29" s="9" t="s">
        <v>50</v>
      </c>
      <c r="M29" s="10">
        <v>1.8</v>
      </c>
      <c r="N29" s="138" t="s">
        <v>51</v>
      </c>
      <c r="O29" s="36" t="s">
        <v>84</v>
      </c>
      <c r="P29" s="36" t="s">
        <v>53</v>
      </c>
      <c r="Q29" s="36" t="s">
        <v>54</v>
      </c>
      <c r="R29" s="36" t="s">
        <v>55</v>
      </c>
      <c r="S29" s="36" t="s">
        <v>56</v>
      </c>
      <c r="T29" s="56">
        <f>U29+U34</f>
        <v>733525</v>
      </c>
      <c r="U29" s="44">
        <v>689920</v>
      </c>
      <c r="V29" s="44">
        <f>+U29</f>
        <v>689920</v>
      </c>
      <c r="W29" s="45" t="s">
        <v>57</v>
      </c>
      <c r="X29" s="45" t="s">
        <v>57</v>
      </c>
      <c r="Y29" s="45" t="s">
        <v>57</v>
      </c>
      <c r="Z29" s="45" t="s">
        <v>57</v>
      </c>
      <c r="AA29" s="45" t="s">
        <v>57</v>
      </c>
      <c r="AB29" s="44">
        <v>121751</v>
      </c>
      <c r="AC29" s="45" t="s">
        <v>58</v>
      </c>
      <c r="AD29" s="45"/>
      <c r="AE29" s="44">
        <f>U29</f>
        <v>689920</v>
      </c>
      <c r="AF29" s="46"/>
      <c r="AG29" s="46"/>
      <c r="AH29" s="117" t="s">
        <v>85</v>
      </c>
      <c r="AI29" s="117" t="s">
        <v>86</v>
      </c>
      <c r="AJ29" s="120"/>
    </row>
    <row r="30" spans="2:36" ht="25.5" x14ac:dyDescent="0.25">
      <c r="B30" s="126"/>
      <c r="C30" s="43"/>
      <c r="D30" s="43"/>
      <c r="E30" s="43"/>
      <c r="F30" s="60"/>
      <c r="G30" s="36"/>
      <c r="H30" s="133"/>
      <c r="I30" s="133"/>
      <c r="J30" s="9" t="s">
        <v>61</v>
      </c>
      <c r="K30" s="9" t="s">
        <v>62</v>
      </c>
      <c r="L30" s="9" t="s">
        <v>63</v>
      </c>
      <c r="M30" s="10">
        <v>2155</v>
      </c>
      <c r="N30" s="138"/>
      <c r="O30" s="36"/>
      <c r="P30" s="36"/>
      <c r="Q30" s="36"/>
      <c r="R30" s="36"/>
      <c r="S30" s="36"/>
      <c r="T30" s="60"/>
      <c r="U30" s="56"/>
      <c r="V30" s="56"/>
      <c r="W30" s="60"/>
      <c r="X30" s="60"/>
      <c r="Y30" s="60"/>
      <c r="Z30" s="60"/>
      <c r="AA30" s="60"/>
      <c r="AB30" s="56"/>
      <c r="AC30" s="60"/>
      <c r="AD30" s="60"/>
      <c r="AE30" s="56"/>
      <c r="AF30" s="71"/>
      <c r="AG30" s="71"/>
      <c r="AH30" s="117"/>
      <c r="AI30" s="117"/>
      <c r="AJ30" s="120"/>
    </row>
    <row r="31" spans="2:36" ht="25.5" x14ac:dyDescent="0.25">
      <c r="B31" s="126"/>
      <c r="C31" s="43"/>
      <c r="D31" s="43"/>
      <c r="E31" s="43"/>
      <c r="F31" s="60"/>
      <c r="G31" s="36"/>
      <c r="H31" s="133"/>
      <c r="I31" s="133"/>
      <c r="J31" s="9" t="s">
        <v>74</v>
      </c>
      <c r="K31" s="9" t="s">
        <v>75</v>
      </c>
      <c r="L31" s="9" t="s">
        <v>76</v>
      </c>
      <c r="M31" s="10">
        <v>2000</v>
      </c>
      <c r="N31" s="138"/>
      <c r="O31" s="36"/>
      <c r="P31" s="36"/>
      <c r="Q31" s="36"/>
      <c r="R31" s="36"/>
      <c r="S31" s="36"/>
      <c r="T31" s="60"/>
      <c r="U31" s="56"/>
      <c r="V31" s="56"/>
      <c r="W31" s="60"/>
      <c r="X31" s="60"/>
      <c r="Y31" s="60"/>
      <c r="Z31" s="60"/>
      <c r="AA31" s="60"/>
      <c r="AB31" s="56"/>
      <c r="AC31" s="60"/>
      <c r="AD31" s="60"/>
      <c r="AE31" s="56"/>
      <c r="AF31" s="71"/>
      <c r="AG31" s="71"/>
      <c r="AH31" s="117"/>
      <c r="AI31" s="117"/>
      <c r="AJ31" s="120"/>
    </row>
    <row r="32" spans="2:36" ht="25.5" x14ac:dyDescent="0.25">
      <c r="B32" s="126"/>
      <c r="C32" s="43"/>
      <c r="D32" s="43"/>
      <c r="E32" s="43"/>
      <c r="F32" s="60"/>
      <c r="G32" s="36"/>
      <c r="H32" s="133"/>
      <c r="I32" s="133"/>
      <c r="J32" s="9" t="s">
        <v>77</v>
      </c>
      <c r="K32" s="9" t="s">
        <v>78</v>
      </c>
      <c r="L32" s="9" t="s">
        <v>79</v>
      </c>
      <c r="M32" s="10">
        <v>0.82</v>
      </c>
      <c r="N32" s="138"/>
      <c r="O32" s="36"/>
      <c r="P32" s="36"/>
      <c r="Q32" s="36"/>
      <c r="R32" s="36"/>
      <c r="S32" s="36"/>
      <c r="T32" s="60"/>
      <c r="U32" s="56"/>
      <c r="V32" s="56"/>
      <c r="W32" s="60"/>
      <c r="X32" s="60"/>
      <c r="Y32" s="60"/>
      <c r="Z32" s="60"/>
      <c r="AA32" s="60"/>
      <c r="AB32" s="56"/>
      <c r="AC32" s="60"/>
      <c r="AD32" s="60"/>
      <c r="AE32" s="56"/>
      <c r="AF32" s="71"/>
      <c r="AG32" s="71"/>
      <c r="AH32" s="117"/>
      <c r="AI32" s="117"/>
      <c r="AJ32" s="120"/>
    </row>
    <row r="33" spans="2:36" ht="25.5" x14ac:dyDescent="0.25">
      <c r="B33" s="126"/>
      <c r="C33" s="43"/>
      <c r="D33" s="43"/>
      <c r="E33" s="43"/>
      <c r="F33" s="60"/>
      <c r="G33" s="36"/>
      <c r="H33" s="133"/>
      <c r="I33" s="133"/>
      <c r="J33" s="9" t="s">
        <v>64</v>
      </c>
      <c r="K33" s="11" t="s">
        <v>65</v>
      </c>
      <c r="L33" s="11" t="s">
        <v>66</v>
      </c>
      <c r="M33" s="10">
        <v>1</v>
      </c>
      <c r="N33" s="138"/>
      <c r="O33" s="36"/>
      <c r="P33" s="36"/>
      <c r="Q33" s="36"/>
      <c r="R33" s="36"/>
      <c r="S33" s="36"/>
      <c r="T33" s="60"/>
      <c r="U33" s="56"/>
      <c r="V33" s="56"/>
      <c r="W33" s="60"/>
      <c r="X33" s="60"/>
      <c r="Y33" s="60"/>
      <c r="Z33" s="60"/>
      <c r="AA33" s="60"/>
      <c r="AB33" s="56"/>
      <c r="AC33" s="60"/>
      <c r="AD33" s="60"/>
      <c r="AE33" s="56"/>
      <c r="AF33" s="71"/>
      <c r="AG33" s="71"/>
      <c r="AH33" s="117"/>
      <c r="AI33" s="117"/>
      <c r="AJ33" s="120"/>
    </row>
    <row r="34" spans="2:36" ht="38.25" x14ac:dyDescent="0.25">
      <c r="B34" s="126"/>
      <c r="C34" s="43"/>
      <c r="D34" s="43"/>
      <c r="E34" s="43"/>
      <c r="F34" s="45" t="s">
        <v>87</v>
      </c>
      <c r="G34" s="36"/>
      <c r="H34" s="133"/>
      <c r="I34" s="133"/>
      <c r="J34" s="9" t="s">
        <v>48</v>
      </c>
      <c r="K34" s="9" t="s">
        <v>49</v>
      </c>
      <c r="L34" s="9" t="s">
        <v>50</v>
      </c>
      <c r="M34" s="10">
        <v>0.1</v>
      </c>
      <c r="N34" s="138"/>
      <c r="O34" s="36" t="s">
        <v>84</v>
      </c>
      <c r="P34" s="36"/>
      <c r="Q34" s="36"/>
      <c r="R34" s="36"/>
      <c r="S34" s="36"/>
      <c r="T34" s="60"/>
      <c r="U34" s="44">
        <v>43605</v>
      </c>
      <c r="V34" s="44">
        <f>+U34</f>
        <v>43605</v>
      </c>
      <c r="W34" s="45" t="s">
        <v>57</v>
      </c>
      <c r="X34" s="45" t="s">
        <v>57</v>
      </c>
      <c r="Y34" s="45" t="s">
        <v>57</v>
      </c>
      <c r="Z34" s="45" t="s">
        <v>57</v>
      </c>
      <c r="AA34" s="45" t="s">
        <v>57</v>
      </c>
      <c r="AB34" s="44">
        <v>7695</v>
      </c>
      <c r="AC34" s="45" t="s">
        <v>58</v>
      </c>
      <c r="AD34" s="45"/>
      <c r="AE34" s="44">
        <f>U34</f>
        <v>43605</v>
      </c>
      <c r="AF34" s="46"/>
      <c r="AG34" s="46"/>
      <c r="AH34" s="117"/>
      <c r="AI34" s="117"/>
      <c r="AJ34" s="120"/>
    </row>
    <row r="35" spans="2:36" ht="25.5" x14ac:dyDescent="0.25">
      <c r="B35" s="126"/>
      <c r="C35" s="43"/>
      <c r="D35" s="43"/>
      <c r="E35" s="43"/>
      <c r="F35" s="60"/>
      <c r="G35" s="36"/>
      <c r="H35" s="133"/>
      <c r="I35" s="133"/>
      <c r="J35" s="9" t="s">
        <v>61</v>
      </c>
      <c r="K35" s="9" t="s">
        <v>62</v>
      </c>
      <c r="L35" s="9" t="s">
        <v>63</v>
      </c>
      <c r="M35" s="10">
        <v>1000</v>
      </c>
      <c r="N35" s="138"/>
      <c r="O35" s="36"/>
      <c r="P35" s="36"/>
      <c r="Q35" s="36"/>
      <c r="R35" s="36"/>
      <c r="S35" s="36"/>
      <c r="T35" s="60"/>
      <c r="U35" s="56"/>
      <c r="V35" s="56"/>
      <c r="W35" s="60"/>
      <c r="X35" s="60"/>
      <c r="Y35" s="60"/>
      <c r="Z35" s="60"/>
      <c r="AA35" s="60"/>
      <c r="AB35" s="56"/>
      <c r="AC35" s="60"/>
      <c r="AD35" s="60"/>
      <c r="AE35" s="56"/>
      <c r="AF35" s="71"/>
      <c r="AG35" s="71"/>
      <c r="AH35" s="117"/>
      <c r="AI35" s="117"/>
      <c r="AJ35" s="120"/>
    </row>
    <row r="36" spans="2:36" ht="26.25" thickBot="1" x14ac:dyDescent="0.3">
      <c r="B36" s="126"/>
      <c r="C36" s="43"/>
      <c r="D36" s="43"/>
      <c r="E36" s="43"/>
      <c r="F36" s="136"/>
      <c r="G36" s="36"/>
      <c r="H36" s="133"/>
      <c r="I36" s="133"/>
      <c r="J36" s="9" t="s">
        <v>64</v>
      </c>
      <c r="K36" s="11" t="s">
        <v>65</v>
      </c>
      <c r="L36" s="11" t="s">
        <v>66</v>
      </c>
      <c r="M36" s="10">
        <v>1</v>
      </c>
      <c r="N36" s="138"/>
      <c r="O36" s="36"/>
      <c r="P36" s="36"/>
      <c r="Q36" s="36"/>
      <c r="R36" s="36"/>
      <c r="S36" s="36"/>
      <c r="T36" s="60"/>
      <c r="U36" s="137"/>
      <c r="V36" s="137"/>
      <c r="W36" s="136"/>
      <c r="X36" s="136"/>
      <c r="Y36" s="136"/>
      <c r="Z36" s="136"/>
      <c r="AA36" s="136"/>
      <c r="AB36" s="137"/>
      <c r="AC36" s="136"/>
      <c r="AD36" s="136"/>
      <c r="AE36" s="137"/>
      <c r="AF36" s="135"/>
      <c r="AG36" s="135"/>
      <c r="AH36" s="117"/>
      <c r="AI36" s="117"/>
      <c r="AJ36" s="120"/>
    </row>
    <row r="37" spans="2:36" ht="38.25" x14ac:dyDescent="0.25">
      <c r="B37" s="125" t="s">
        <v>88</v>
      </c>
      <c r="C37" s="110" t="s">
        <v>89</v>
      </c>
      <c r="D37" s="110" t="s">
        <v>42</v>
      </c>
      <c r="E37" s="110" t="s">
        <v>43</v>
      </c>
      <c r="F37" s="59" t="s">
        <v>90</v>
      </c>
      <c r="G37" s="129" t="s">
        <v>45</v>
      </c>
      <c r="H37" s="59" t="s">
        <v>46</v>
      </c>
      <c r="I37" s="132" t="s">
        <v>47</v>
      </c>
      <c r="J37" s="7" t="s">
        <v>48</v>
      </c>
      <c r="K37" s="7" t="s">
        <v>49</v>
      </c>
      <c r="L37" s="7" t="s">
        <v>50</v>
      </c>
      <c r="M37" s="8">
        <v>82.67</v>
      </c>
      <c r="N37" s="129" t="s">
        <v>51</v>
      </c>
      <c r="O37" s="75" t="s">
        <v>52</v>
      </c>
      <c r="P37" s="123" t="s">
        <v>53</v>
      </c>
      <c r="Q37" s="123" t="s">
        <v>54</v>
      </c>
      <c r="R37" s="123" t="s">
        <v>55</v>
      </c>
      <c r="S37" s="123" t="s">
        <v>56</v>
      </c>
      <c r="T37" s="69">
        <f>+U37+U40+U43+U46+U49+U52</f>
        <v>3002129</v>
      </c>
      <c r="U37" s="69">
        <v>1036214</v>
      </c>
      <c r="V37" s="69">
        <f>+U37</f>
        <v>1036214</v>
      </c>
      <c r="W37" s="59" t="s">
        <v>57</v>
      </c>
      <c r="X37" s="59" t="s">
        <v>57</v>
      </c>
      <c r="Y37" s="59" t="s">
        <v>57</v>
      </c>
      <c r="Z37" s="59" t="s">
        <v>57</v>
      </c>
      <c r="AA37" s="59" t="s">
        <v>57</v>
      </c>
      <c r="AB37" s="69">
        <v>182862</v>
      </c>
      <c r="AC37" s="59" t="s">
        <v>58</v>
      </c>
      <c r="AD37" s="59"/>
      <c r="AE37" s="69">
        <f>U37</f>
        <v>1036214</v>
      </c>
      <c r="AF37" s="70"/>
      <c r="AG37" s="70"/>
      <c r="AH37" s="116" t="s">
        <v>91</v>
      </c>
      <c r="AI37" s="116" t="s">
        <v>92</v>
      </c>
      <c r="AJ37" s="119" t="s">
        <v>47</v>
      </c>
    </row>
    <row r="38" spans="2:36" ht="25.5" x14ac:dyDescent="0.25">
      <c r="B38" s="126"/>
      <c r="C38" s="43"/>
      <c r="D38" s="43"/>
      <c r="E38" s="43"/>
      <c r="F38" s="60"/>
      <c r="G38" s="130"/>
      <c r="H38" s="60"/>
      <c r="I38" s="133"/>
      <c r="J38" s="9" t="s">
        <v>61</v>
      </c>
      <c r="K38" s="9" t="s">
        <v>62</v>
      </c>
      <c r="L38" s="9" t="s">
        <v>63</v>
      </c>
      <c r="M38" s="10">
        <v>826700</v>
      </c>
      <c r="N38" s="130"/>
      <c r="O38" s="76"/>
      <c r="P38" s="36"/>
      <c r="Q38" s="36"/>
      <c r="R38" s="36"/>
      <c r="S38" s="36"/>
      <c r="T38" s="60"/>
      <c r="U38" s="56"/>
      <c r="V38" s="56"/>
      <c r="W38" s="60"/>
      <c r="X38" s="60"/>
      <c r="Y38" s="60"/>
      <c r="Z38" s="60"/>
      <c r="AA38" s="60"/>
      <c r="AB38" s="56"/>
      <c r="AC38" s="60"/>
      <c r="AD38" s="60"/>
      <c r="AE38" s="56"/>
      <c r="AF38" s="71"/>
      <c r="AG38" s="71"/>
      <c r="AH38" s="117"/>
      <c r="AI38" s="117"/>
      <c r="AJ38" s="120"/>
    </row>
    <row r="39" spans="2:36" ht="25.5" x14ac:dyDescent="0.25">
      <c r="B39" s="126"/>
      <c r="C39" s="43"/>
      <c r="D39" s="43"/>
      <c r="E39" s="43"/>
      <c r="F39" s="136"/>
      <c r="G39" s="130"/>
      <c r="H39" s="60"/>
      <c r="I39" s="133"/>
      <c r="J39" s="9" t="s">
        <v>64</v>
      </c>
      <c r="K39" s="11" t="s">
        <v>65</v>
      </c>
      <c r="L39" s="11" t="s">
        <v>66</v>
      </c>
      <c r="M39" s="10">
        <v>1</v>
      </c>
      <c r="N39" s="130"/>
      <c r="O39" s="76"/>
      <c r="P39" s="36"/>
      <c r="Q39" s="36"/>
      <c r="R39" s="36"/>
      <c r="S39" s="36"/>
      <c r="T39" s="60"/>
      <c r="U39" s="137"/>
      <c r="V39" s="137"/>
      <c r="W39" s="136"/>
      <c r="X39" s="136"/>
      <c r="Y39" s="136"/>
      <c r="Z39" s="136"/>
      <c r="AA39" s="136"/>
      <c r="AB39" s="137"/>
      <c r="AC39" s="136"/>
      <c r="AD39" s="136"/>
      <c r="AE39" s="137"/>
      <c r="AF39" s="135"/>
      <c r="AG39" s="135"/>
      <c r="AH39" s="117"/>
      <c r="AI39" s="117"/>
      <c r="AJ39" s="120"/>
    </row>
    <row r="40" spans="2:36" ht="38.25" x14ac:dyDescent="0.25">
      <c r="B40" s="126"/>
      <c r="C40" s="43"/>
      <c r="D40" s="43"/>
      <c r="E40" s="43"/>
      <c r="F40" s="45" t="s">
        <v>93</v>
      </c>
      <c r="G40" s="130"/>
      <c r="H40" s="60"/>
      <c r="I40" s="133"/>
      <c r="J40" s="9" t="s">
        <v>48</v>
      </c>
      <c r="K40" s="9" t="s">
        <v>49</v>
      </c>
      <c r="L40" s="9" t="s">
        <v>50</v>
      </c>
      <c r="M40" s="10">
        <v>11.76</v>
      </c>
      <c r="N40" s="130"/>
      <c r="O40" s="122" t="s">
        <v>52</v>
      </c>
      <c r="P40" s="36"/>
      <c r="Q40" s="36"/>
      <c r="R40" s="36"/>
      <c r="S40" s="36"/>
      <c r="T40" s="60"/>
      <c r="U40" s="44">
        <v>532525</v>
      </c>
      <c r="V40" s="44">
        <f>+U40</f>
        <v>532525</v>
      </c>
      <c r="W40" s="45" t="s">
        <v>57</v>
      </c>
      <c r="X40" s="45" t="s">
        <v>57</v>
      </c>
      <c r="Y40" s="45" t="s">
        <v>57</v>
      </c>
      <c r="Z40" s="45" t="s">
        <v>57</v>
      </c>
      <c r="AA40" s="45" t="s">
        <v>57</v>
      </c>
      <c r="AB40" s="44">
        <v>93975</v>
      </c>
      <c r="AC40" s="45" t="s">
        <v>58</v>
      </c>
      <c r="AD40" s="45"/>
      <c r="AE40" s="44">
        <f>U40</f>
        <v>532525</v>
      </c>
      <c r="AF40" s="46"/>
      <c r="AG40" s="46"/>
      <c r="AH40" s="117"/>
      <c r="AI40" s="117"/>
      <c r="AJ40" s="120"/>
    </row>
    <row r="41" spans="2:36" ht="25.5" x14ac:dyDescent="0.25">
      <c r="B41" s="126"/>
      <c r="C41" s="43"/>
      <c r="D41" s="43"/>
      <c r="E41" s="43"/>
      <c r="F41" s="60"/>
      <c r="G41" s="130"/>
      <c r="H41" s="60"/>
      <c r="I41" s="133"/>
      <c r="J41" s="9" t="s">
        <v>61</v>
      </c>
      <c r="K41" s="9" t="s">
        <v>62</v>
      </c>
      <c r="L41" s="9" t="s">
        <v>63</v>
      </c>
      <c r="M41" s="10">
        <v>117600</v>
      </c>
      <c r="N41" s="130"/>
      <c r="O41" s="76"/>
      <c r="P41" s="36"/>
      <c r="Q41" s="36"/>
      <c r="R41" s="36"/>
      <c r="S41" s="36"/>
      <c r="T41" s="60"/>
      <c r="U41" s="56"/>
      <c r="V41" s="56"/>
      <c r="W41" s="60"/>
      <c r="X41" s="60"/>
      <c r="Y41" s="60"/>
      <c r="Z41" s="60"/>
      <c r="AA41" s="60"/>
      <c r="AB41" s="56"/>
      <c r="AC41" s="60"/>
      <c r="AD41" s="60"/>
      <c r="AE41" s="56"/>
      <c r="AF41" s="71"/>
      <c r="AG41" s="71"/>
      <c r="AH41" s="117"/>
      <c r="AI41" s="117"/>
      <c r="AJ41" s="120"/>
    </row>
    <row r="42" spans="2:36" ht="25.5" x14ac:dyDescent="0.25">
      <c r="B42" s="126"/>
      <c r="C42" s="43"/>
      <c r="D42" s="43"/>
      <c r="E42" s="43"/>
      <c r="F42" s="136"/>
      <c r="G42" s="130"/>
      <c r="H42" s="60"/>
      <c r="I42" s="133"/>
      <c r="J42" s="9" t="s">
        <v>64</v>
      </c>
      <c r="K42" s="11" t="s">
        <v>65</v>
      </c>
      <c r="L42" s="11" t="s">
        <v>66</v>
      </c>
      <c r="M42" s="10">
        <v>1</v>
      </c>
      <c r="N42" s="130"/>
      <c r="O42" s="76"/>
      <c r="P42" s="36"/>
      <c r="Q42" s="36"/>
      <c r="R42" s="36"/>
      <c r="S42" s="36"/>
      <c r="T42" s="60"/>
      <c r="U42" s="137"/>
      <c r="V42" s="137"/>
      <c r="W42" s="136"/>
      <c r="X42" s="136"/>
      <c r="Y42" s="136"/>
      <c r="Z42" s="136"/>
      <c r="AA42" s="136"/>
      <c r="AB42" s="137"/>
      <c r="AC42" s="136"/>
      <c r="AD42" s="136"/>
      <c r="AE42" s="137"/>
      <c r="AF42" s="135"/>
      <c r="AG42" s="135"/>
      <c r="AH42" s="117"/>
      <c r="AI42" s="117"/>
      <c r="AJ42" s="120"/>
    </row>
    <row r="43" spans="2:36" ht="38.25" x14ac:dyDescent="0.25">
      <c r="B43" s="126"/>
      <c r="C43" s="43"/>
      <c r="D43" s="43"/>
      <c r="E43" s="43"/>
      <c r="F43" s="45" t="s">
        <v>94</v>
      </c>
      <c r="G43" s="130"/>
      <c r="H43" s="60"/>
      <c r="I43" s="133"/>
      <c r="J43" s="9" t="s">
        <v>48</v>
      </c>
      <c r="K43" s="9" t="s">
        <v>49</v>
      </c>
      <c r="L43" s="9" t="s">
        <v>50</v>
      </c>
      <c r="M43" s="10">
        <v>5.6639999999999997</v>
      </c>
      <c r="N43" s="130"/>
      <c r="O43" s="122" t="s">
        <v>52</v>
      </c>
      <c r="P43" s="36"/>
      <c r="Q43" s="36"/>
      <c r="R43" s="36"/>
      <c r="S43" s="36"/>
      <c r="T43" s="60"/>
      <c r="U43" s="44">
        <v>381237</v>
      </c>
      <c r="V43" s="44">
        <f>+U43</f>
        <v>381237</v>
      </c>
      <c r="W43" s="45" t="s">
        <v>57</v>
      </c>
      <c r="X43" s="45" t="s">
        <v>57</v>
      </c>
      <c r="Y43" s="45" t="s">
        <v>57</v>
      </c>
      <c r="Z43" s="45" t="s">
        <v>57</v>
      </c>
      <c r="AA43" s="45" t="s">
        <v>57</v>
      </c>
      <c r="AB43" s="44">
        <v>67278</v>
      </c>
      <c r="AC43" s="45" t="s">
        <v>58</v>
      </c>
      <c r="AD43" s="45"/>
      <c r="AE43" s="44">
        <f>U43</f>
        <v>381237</v>
      </c>
      <c r="AF43" s="46"/>
      <c r="AG43" s="46"/>
      <c r="AH43" s="117"/>
      <c r="AI43" s="117"/>
      <c r="AJ43" s="120"/>
    </row>
    <row r="44" spans="2:36" ht="25.5" x14ac:dyDescent="0.25">
      <c r="B44" s="126"/>
      <c r="C44" s="43"/>
      <c r="D44" s="43"/>
      <c r="E44" s="43"/>
      <c r="F44" s="60"/>
      <c r="G44" s="130"/>
      <c r="H44" s="60"/>
      <c r="I44" s="133"/>
      <c r="J44" s="9" t="s">
        <v>61</v>
      </c>
      <c r="K44" s="9" t="s">
        <v>62</v>
      </c>
      <c r="L44" s="9" t="s">
        <v>63</v>
      </c>
      <c r="M44" s="10">
        <v>56640</v>
      </c>
      <c r="N44" s="130"/>
      <c r="O44" s="76"/>
      <c r="P44" s="36"/>
      <c r="Q44" s="36"/>
      <c r="R44" s="36"/>
      <c r="S44" s="36"/>
      <c r="T44" s="60"/>
      <c r="U44" s="56"/>
      <c r="V44" s="56"/>
      <c r="W44" s="60"/>
      <c r="X44" s="60"/>
      <c r="Y44" s="60"/>
      <c r="Z44" s="60"/>
      <c r="AA44" s="60"/>
      <c r="AB44" s="56"/>
      <c r="AC44" s="60"/>
      <c r="AD44" s="60"/>
      <c r="AE44" s="56"/>
      <c r="AF44" s="71"/>
      <c r="AG44" s="71"/>
      <c r="AH44" s="117"/>
      <c r="AI44" s="117"/>
      <c r="AJ44" s="120"/>
    </row>
    <row r="45" spans="2:36" ht="25.5" x14ac:dyDescent="0.25">
      <c r="B45" s="126"/>
      <c r="C45" s="43"/>
      <c r="D45" s="43"/>
      <c r="E45" s="43"/>
      <c r="F45" s="136"/>
      <c r="G45" s="130"/>
      <c r="H45" s="60"/>
      <c r="I45" s="133"/>
      <c r="J45" s="9" t="s">
        <v>64</v>
      </c>
      <c r="K45" s="11" t="s">
        <v>65</v>
      </c>
      <c r="L45" s="11" t="s">
        <v>66</v>
      </c>
      <c r="M45" s="10">
        <v>1</v>
      </c>
      <c r="N45" s="130"/>
      <c r="O45" s="76"/>
      <c r="P45" s="36"/>
      <c r="Q45" s="36"/>
      <c r="R45" s="36"/>
      <c r="S45" s="36"/>
      <c r="T45" s="60"/>
      <c r="U45" s="137"/>
      <c r="V45" s="137"/>
      <c r="W45" s="136"/>
      <c r="X45" s="136"/>
      <c r="Y45" s="136"/>
      <c r="Z45" s="136"/>
      <c r="AA45" s="136"/>
      <c r="AB45" s="137"/>
      <c r="AC45" s="136"/>
      <c r="AD45" s="136"/>
      <c r="AE45" s="137"/>
      <c r="AF45" s="135"/>
      <c r="AG45" s="135"/>
      <c r="AH45" s="117"/>
      <c r="AI45" s="117"/>
      <c r="AJ45" s="120"/>
    </row>
    <row r="46" spans="2:36" ht="38.25" x14ac:dyDescent="0.25">
      <c r="B46" s="126"/>
      <c r="C46" s="43"/>
      <c r="D46" s="43"/>
      <c r="E46" s="43"/>
      <c r="F46" s="45" t="s">
        <v>95</v>
      </c>
      <c r="G46" s="130"/>
      <c r="H46" s="60"/>
      <c r="I46" s="133"/>
      <c r="J46" s="9" t="s">
        <v>48</v>
      </c>
      <c r="K46" s="9" t="s">
        <v>49</v>
      </c>
      <c r="L46" s="9" t="s">
        <v>50</v>
      </c>
      <c r="M46" s="10">
        <v>28.9</v>
      </c>
      <c r="N46" s="130"/>
      <c r="O46" s="122" t="s">
        <v>52</v>
      </c>
      <c r="P46" s="36"/>
      <c r="Q46" s="36"/>
      <c r="R46" s="36"/>
      <c r="S46" s="36"/>
      <c r="T46" s="60"/>
      <c r="U46" s="44">
        <v>283050</v>
      </c>
      <c r="V46" s="44">
        <f>+U46</f>
        <v>283050</v>
      </c>
      <c r="W46" s="45" t="s">
        <v>57</v>
      </c>
      <c r="X46" s="45" t="s">
        <v>57</v>
      </c>
      <c r="Y46" s="45" t="s">
        <v>57</v>
      </c>
      <c r="Z46" s="45" t="s">
        <v>57</v>
      </c>
      <c r="AA46" s="45" t="s">
        <v>57</v>
      </c>
      <c r="AB46" s="44">
        <v>49950</v>
      </c>
      <c r="AC46" s="45" t="s">
        <v>58</v>
      </c>
      <c r="AD46" s="45"/>
      <c r="AE46" s="44">
        <f>U46</f>
        <v>283050</v>
      </c>
      <c r="AF46" s="46"/>
      <c r="AG46" s="46"/>
      <c r="AH46" s="117"/>
      <c r="AI46" s="117"/>
      <c r="AJ46" s="120"/>
    </row>
    <row r="47" spans="2:36" ht="25.5" x14ac:dyDescent="0.25">
      <c r="B47" s="126"/>
      <c r="C47" s="43"/>
      <c r="D47" s="43"/>
      <c r="E47" s="43"/>
      <c r="F47" s="60"/>
      <c r="G47" s="130"/>
      <c r="H47" s="60"/>
      <c r="I47" s="133"/>
      <c r="J47" s="9" t="s">
        <v>61</v>
      </c>
      <c r="K47" s="9" t="s">
        <v>62</v>
      </c>
      <c r="L47" s="9" t="s">
        <v>63</v>
      </c>
      <c r="M47" s="10">
        <v>289000</v>
      </c>
      <c r="N47" s="130"/>
      <c r="O47" s="76"/>
      <c r="P47" s="36"/>
      <c r="Q47" s="36"/>
      <c r="R47" s="36"/>
      <c r="S47" s="36"/>
      <c r="T47" s="60"/>
      <c r="U47" s="56"/>
      <c r="V47" s="56"/>
      <c r="W47" s="60"/>
      <c r="X47" s="60"/>
      <c r="Y47" s="60"/>
      <c r="Z47" s="60"/>
      <c r="AA47" s="60"/>
      <c r="AB47" s="56"/>
      <c r="AC47" s="60"/>
      <c r="AD47" s="60"/>
      <c r="AE47" s="56"/>
      <c r="AF47" s="71"/>
      <c r="AG47" s="71"/>
      <c r="AH47" s="117"/>
      <c r="AI47" s="117"/>
      <c r="AJ47" s="120"/>
    </row>
    <row r="48" spans="2:36" ht="25.5" x14ac:dyDescent="0.25">
      <c r="B48" s="126"/>
      <c r="C48" s="43"/>
      <c r="D48" s="43"/>
      <c r="E48" s="43"/>
      <c r="F48" s="136"/>
      <c r="G48" s="130"/>
      <c r="H48" s="60"/>
      <c r="I48" s="133"/>
      <c r="J48" s="9" t="s">
        <v>64</v>
      </c>
      <c r="K48" s="11" t="s">
        <v>65</v>
      </c>
      <c r="L48" s="11" t="s">
        <v>66</v>
      </c>
      <c r="M48" s="10">
        <v>1</v>
      </c>
      <c r="N48" s="130"/>
      <c r="O48" s="76"/>
      <c r="P48" s="36"/>
      <c r="Q48" s="36"/>
      <c r="R48" s="36"/>
      <c r="S48" s="36"/>
      <c r="T48" s="60"/>
      <c r="U48" s="137"/>
      <c r="V48" s="137"/>
      <c r="W48" s="136"/>
      <c r="X48" s="136"/>
      <c r="Y48" s="136"/>
      <c r="Z48" s="136"/>
      <c r="AA48" s="136"/>
      <c r="AB48" s="137"/>
      <c r="AC48" s="136"/>
      <c r="AD48" s="136"/>
      <c r="AE48" s="137"/>
      <c r="AF48" s="135"/>
      <c r="AG48" s="135"/>
      <c r="AH48" s="117"/>
      <c r="AI48" s="117"/>
      <c r="AJ48" s="120"/>
    </row>
    <row r="49" spans="2:36" ht="38.25" x14ac:dyDescent="0.25">
      <c r="B49" s="126"/>
      <c r="C49" s="43"/>
      <c r="D49" s="43"/>
      <c r="E49" s="43"/>
      <c r="F49" s="45" t="s">
        <v>96</v>
      </c>
      <c r="G49" s="130"/>
      <c r="H49" s="60"/>
      <c r="I49" s="133"/>
      <c r="J49" s="9" t="s">
        <v>48</v>
      </c>
      <c r="K49" s="9" t="s">
        <v>49</v>
      </c>
      <c r="L49" s="9" t="s">
        <v>50</v>
      </c>
      <c r="M49" s="10">
        <v>93.4</v>
      </c>
      <c r="N49" s="130"/>
      <c r="O49" s="122" t="s">
        <v>52</v>
      </c>
      <c r="P49" s="36"/>
      <c r="Q49" s="36"/>
      <c r="R49" s="36"/>
      <c r="S49" s="36"/>
      <c r="T49" s="60"/>
      <c r="U49" s="44">
        <v>319818</v>
      </c>
      <c r="V49" s="44">
        <f>+U49</f>
        <v>319818</v>
      </c>
      <c r="W49" s="45" t="s">
        <v>57</v>
      </c>
      <c r="X49" s="45" t="s">
        <v>57</v>
      </c>
      <c r="Y49" s="45" t="s">
        <v>57</v>
      </c>
      <c r="Z49" s="45" t="s">
        <v>57</v>
      </c>
      <c r="AA49" s="45" t="s">
        <v>57</v>
      </c>
      <c r="AB49" s="44">
        <v>56439</v>
      </c>
      <c r="AC49" s="45" t="s">
        <v>58</v>
      </c>
      <c r="AD49" s="45"/>
      <c r="AE49" s="44">
        <f>U49</f>
        <v>319818</v>
      </c>
      <c r="AF49" s="46"/>
      <c r="AG49" s="46"/>
      <c r="AH49" s="117"/>
      <c r="AI49" s="117"/>
      <c r="AJ49" s="120"/>
    </row>
    <row r="50" spans="2:36" ht="25.5" x14ac:dyDescent="0.25">
      <c r="B50" s="126"/>
      <c r="C50" s="43"/>
      <c r="D50" s="43"/>
      <c r="E50" s="43"/>
      <c r="F50" s="60"/>
      <c r="G50" s="130"/>
      <c r="H50" s="60"/>
      <c r="I50" s="133"/>
      <c r="J50" s="9" t="s">
        <v>61</v>
      </c>
      <c r="K50" s="9" t="s">
        <v>62</v>
      </c>
      <c r="L50" s="9" t="s">
        <v>63</v>
      </c>
      <c r="M50" s="10">
        <v>934000</v>
      </c>
      <c r="N50" s="130"/>
      <c r="O50" s="76"/>
      <c r="P50" s="36"/>
      <c r="Q50" s="36"/>
      <c r="R50" s="36"/>
      <c r="S50" s="36"/>
      <c r="T50" s="60"/>
      <c r="U50" s="56"/>
      <c r="V50" s="56"/>
      <c r="W50" s="60"/>
      <c r="X50" s="60"/>
      <c r="Y50" s="60"/>
      <c r="Z50" s="60"/>
      <c r="AA50" s="60"/>
      <c r="AB50" s="56"/>
      <c r="AC50" s="60"/>
      <c r="AD50" s="60"/>
      <c r="AE50" s="56"/>
      <c r="AF50" s="71"/>
      <c r="AG50" s="71"/>
      <c r="AH50" s="117"/>
      <c r="AI50" s="117"/>
      <c r="AJ50" s="120"/>
    </row>
    <row r="51" spans="2:36" ht="25.5" x14ac:dyDescent="0.25">
      <c r="B51" s="126"/>
      <c r="C51" s="43"/>
      <c r="D51" s="43"/>
      <c r="E51" s="43"/>
      <c r="F51" s="136"/>
      <c r="G51" s="130"/>
      <c r="H51" s="60"/>
      <c r="I51" s="133"/>
      <c r="J51" s="9" t="s">
        <v>64</v>
      </c>
      <c r="K51" s="11" t="s">
        <v>65</v>
      </c>
      <c r="L51" s="11" t="s">
        <v>66</v>
      </c>
      <c r="M51" s="10">
        <v>1</v>
      </c>
      <c r="N51" s="130"/>
      <c r="O51" s="76"/>
      <c r="P51" s="36"/>
      <c r="Q51" s="36"/>
      <c r="R51" s="36"/>
      <c r="S51" s="36"/>
      <c r="T51" s="60"/>
      <c r="U51" s="137"/>
      <c r="V51" s="137"/>
      <c r="W51" s="136"/>
      <c r="X51" s="136"/>
      <c r="Y51" s="136"/>
      <c r="Z51" s="136"/>
      <c r="AA51" s="136"/>
      <c r="AB51" s="137"/>
      <c r="AC51" s="136"/>
      <c r="AD51" s="136"/>
      <c r="AE51" s="137"/>
      <c r="AF51" s="135"/>
      <c r="AG51" s="135"/>
      <c r="AH51" s="117"/>
      <c r="AI51" s="117"/>
      <c r="AJ51" s="120"/>
    </row>
    <row r="52" spans="2:36" ht="38.25" x14ac:dyDescent="0.25">
      <c r="B52" s="126"/>
      <c r="C52" s="43"/>
      <c r="D52" s="43"/>
      <c r="E52" s="43"/>
      <c r="F52" s="45" t="s">
        <v>97</v>
      </c>
      <c r="G52" s="130"/>
      <c r="H52" s="60"/>
      <c r="I52" s="133"/>
      <c r="J52" s="9" t="s">
        <v>48</v>
      </c>
      <c r="K52" s="9" t="s">
        <v>49</v>
      </c>
      <c r="L52" s="9" t="s">
        <v>50</v>
      </c>
      <c r="M52" s="10">
        <v>58.179499999999997</v>
      </c>
      <c r="N52" s="130"/>
      <c r="O52" s="122" t="s">
        <v>98</v>
      </c>
      <c r="P52" s="36"/>
      <c r="Q52" s="36"/>
      <c r="R52" s="36"/>
      <c r="S52" s="36"/>
      <c r="T52" s="60"/>
      <c r="U52" s="44">
        <v>449285</v>
      </c>
      <c r="V52" s="44">
        <f>+U52</f>
        <v>449285</v>
      </c>
      <c r="W52" s="45" t="s">
        <v>57</v>
      </c>
      <c r="X52" s="45" t="s">
        <v>57</v>
      </c>
      <c r="Y52" s="45" t="s">
        <v>57</v>
      </c>
      <c r="Z52" s="45" t="s">
        <v>57</v>
      </c>
      <c r="AA52" s="45" t="s">
        <v>57</v>
      </c>
      <c r="AB52" s="44">
        <v>79286</v>
      </c>
      <c r="AC52" s="45" t="s">
        <v>58</v>
      </c>
      <c r="AD52" s="45"/>
      <c r="AE52" s="44">
        <f>U52</f>
        <v>449285</v>
      </c>
      <c r="AF52" s="46"/>
      <c r="AG52" s="46"/>
      <c r="AH52" s="117"/>
      <c r="AI52" s="117"/>
      <c r="AJ52" s="120"/>
    </row>
    <row r="53" spans="2:36" ht="25.5" x14ac:dyDescent="0.25">
      <c r="B53" s="126"/>
      <c r="C53" s="43"/>
      <c r="D53" s="43"/>
      <c r="E53" s="43"/>
      <c r="F53" s="60"/>
      <c r="G53" s="130"/>
      <c r="H53" s="60"/>
      <c r="I53" s="133"/>
      <c r="J53" s="9" t="s">
        <v>61</v>
      </c>
      <c r="K53" s="9" t="s">
        <v>62</v>
      </c>
      <c r="L53" s="9" t="s">
        <v>63</v>
      </c>
      <c r="M53" s="10">
        <v>0.85199999999999998</v>
      </c>
      <c r="N53" s="130"/>
      <c r="O53" s="76"/>
      <c r="P53" s="36"/>
      <c r="Q53" s="36"/>
      <c r="R53" s="36"/>
      <c r="S53" s="36"/>
      <c r="T53" s="60"/>
      <c r="U53" s="56"/>
      <c r="V53" s="56"/>
      <c r="W53" s="60"/>
      <c r="X53" s="60"/>
      <c r="Y53" s="60"/>
      <c r="Z53" s="60"/>
      <c r="AA53" s="60"/>
      <c r="AB53" s="56"/>
      <c r="AC53" s="60"/>
      <c r="AD53" s="60"/>
      <c r="AE53" s="56"/>
      <c r="AF53" s="71"/>
      <c r="AG53" s="71"/>
      <c r="AH53" s="117"/>
      <c r="AI53" s="117"/>
      <c r="AJ53" s="120"/>
    </row>
    <row r="54" spans="2:36" ht="26.25" thickBot="1" x14ac:dyDescent="0.3">
      <c r="B54" s="127"/>
      <c r="C54" s="128"/>
      <c r="D54" s="128"/>
      <c r="E54" s="128"/>
      <c r="F54" s="83"/>
      <c r="G54" s="131"/>
      <c r="H54" s="83"/>
      <c r="I54" s="134"/>
      <c r="J54" s="12" t="s">
        <v>64</v>
      </c>
      <c r="K54" s="12" t="s">
        <v>65</v>
      </c>
      <c r="L54" s="12" t="s">
        <v>66</v>
      </c>
      <c r="M54" s="13">
        <v>1</v>
      </c>
      <c r="N54" s="131"/>
      <c r="O54" s="85"/>
      <c r="P54" s="124"/>
      <c r="Q54" s="124"/>
      <c r="R54" s="124"/>
      <c r="S54" s="124"/>
      <c r="T54" s="83"/>
      <c r="U54" s="84"/>
      <c r="V54" s="84"/>
      <c r="W54" s="83"/>
      <c r="X54" s="83"/>
      <c r="Y54" s="83"/>
      <c r="Z54" s="83"/>
      <c r="AA54" s="83"/>
      <c r="AB54" s="84"/>
      <c r="AC54" s="83"/>
      <c r="AD54" s="83"/>
      <c r="AE54" s="84"/>
      <c r="AF54" s="77"/>
      <c r="AG54" s="77"/>
      <c r="AH54" s="118"/>
      <c r="AI54" s="118"/>
      <c r="AJ54" s="121"/>
    </row>
    <row r="55" spans="2:36" ht="38.25" x14ac:dyDescent="0.25">
      <c r="B55" s="125" t="s">
        <v>99</v>
      </c>
      <c r="C55" s="110" t="s">
        <v>100</v>
      </c>
      <c r="D55" s="110" t="s">
        <v>42</v>
      </c>
      <c r="E55" s="110" t="s">
        <v>43</v>
      </c>
      <c r="F55" s="59" t="s">
        <v>101</v>
      </c>
      <c r="G55" s="59" t="s">
        <v>45</v>
      </c>
      <c r="H55" s="132" t="s">
        <v>46</v>
      </c>
      <c r="I55" s="132" t="s">
        <v>47</v>
      </c>
      <c r="J55" s="7" t="s">
        <v>48</v>
      </c>
      <c r="K55" s="7" t="s">
        <v>49</v>
      </c>
      <c r="L55" s="7" t="s">
        <v>50</v>
      </c>
      <c r="M55" s="8">
        <v>24.826899999999998</v>
      </c>
      <c r="N55" s="129" t="s">
        <v>51</v>
      </c>
      <c r="O55" s="75" t="s">
        <v>98</v>
      </c>
      <c r="P55" s="123" t="s">
        <v>53</v>
      </c>
      <c r="Q55" s="123" t="s">
        <v>54</v>
      </c>
      <c r="R55" s="123" t="s">
        <v>55</v>
      </c>
      <c r="S55" s="123" t="s">
        <v>56</v>
      </c>
      <c r="T55" s="69">
        <f>+U55+U60+U63+U66+U69</f>
        <v>4770670</v>
      </c>
      <c r="U55" s="69">
        <v>2795700</v>
      </c>
      <c r="V55" s="69">
        <f>+U55</f>
        <v>2795700</v>
      </c>
      <c r="W55" s="59" t="s">
        <v>57</v>
      </c>
      <c r="X55" s="59" t="s">
        <v>57</v>
      </c>
      <c r="Y55" s="59" t="s">
        <v>57</v>
      </c>
      <c r="Z55" s="59" t="s">
        <v>57</v>
      </c>
      <c r="AA55" s="59" t="s">
        <v>57</v>
      </c>
      <c r="AB55" s="69">
        <v>493359</v>
      </c>
      <c r="AC55" s="59" t="s">
        <v>58</v>
      </c>
      <c r="AD55" s="59"/>
      <c r="AE55" s="69">
        <f>U55</f>
        <v>2795700</v>
      </c>
      <c r="AF55" s="70"/>
      <c r="AG55" s="70"/>
      <c r="AH55" s="116" t="s">
        <v>102</v>
      </c>
      <c r="AI55" s="116" t="s">
        <v>103</v>
      </c>
      <c r="AJ55" s="119" t="s">
        <v>47</v>
      </c>
    </row>
    <row r="56" spans="2:36" ht="25.5" x14ac:dyDescent="0.25">
      <c r="B56" s="126"/>
      <c r="C56" s="43"/>
      <c r="D56" s="43"/>
      <c r="E56" s="43"/>
      <c r="F56" s="60"/>
      <c r="G56" s="60"/>
      <c r="H56" s="133"/>
      <c r="I56" s="133"/>
      <c r="J56" s="9" t="s">
        <v>61</v>
      </c>
      <c r="K56" s="9" t="s">
        <v>62</v>
      </c>
      <c r="L56" s="9" t="s">
        <v>63</v>
      </c>
      <c r="M56" s="10">
        <v>248269</v>
      </c>
      <c r="N56" s="130"/>
      <c r="O56" s="76"/>
      <c r="P56" s="36"/>
      <c r="Q56" s="36"/>
      <c r="R56" s="36"/>
      <c r="S56" s="36"/>
      <c r="T56" s="56"/>
      <c r="U56" s="56"/>
      <c r="V56" s="56"/>
      <c r="W56" s="60"/>
      <c r="X56" s="60"/>
      <c r="Y56" s="60"/>
      <c r="Z56" s="60"/>
      <c r="AA56" s="60"/>
      <c r="AB56" s="56"/>
      <c r="AC56" s="60"/>
      <c r="AD56" s="60"/>
      <c r="AE56" s="56"/>
      <c r="AF56" s="71"/>
      <c r="AG56" s="71"/>
      <c r="AH56" s="117"/>
      <c r="AI56" s="117"/>
      <c r="AJ56" s="120"/>
    </row>
    <row r="57" spans="2:36" ht="25.5" x14ac:dyDescent="0.25">
      <c r="B57" s="126"/>
      <c r="C57" s="43"/>
      <c r="D57" s="43"/>
      <c r="E57" s="43"/>
      <c r="F57" s="60"/>
      <c r="G57" s="60"/>
      <c r="H57" s="133"/>
      <c r="I57" s="133"/>
      <c r="J57" s="9" t="s">
        <v>74</v>
      </c>
      <c r="K57" s="9" t="s">
        <v>75</v>
      </c>
      <c r="L57" s="9" t="s">
        <v>76</v>
      </c>
      <c r="M57" s="10">
        <v>2300</v>
      </c>
      <c r="N57" s="130"/>
      <c r="O57" s="76"/>
      <c r="P57" s="36"/>
      <c r="Q57" s="36"/>
      <c r="R57" s="36"/>
      <c r="S57" s="36"/>
      <c r="T57" s="56"/>
      <c r="U57" s="56"/>
      <c r="V57" s="56"/>
      <c r="W57" s="60"/>
      <c r="X57" s="60"/>
      <c r="Y57" s="60"/>
      <c r="Z57" s="60"/>
      <c r="AA57" s="60"/>
      <c r="AB57" s="56"/>
      <c r="AC57" s="60"/>
      <c r="AD57" s="60"/>
      <c r="AE57" s="56"/>
      <c r="AF57" s="71"/>
      <c r="AG57" s="71"/>
      <c r="AH57" s="117"/>
      <c r="AI57" s="117"/>
      <c r="AJ57" s="120"/>
    </row>
    <row r="58" spans="2:36" ht="25.5" x14ac:dyDescent="0.25">
      <c r="B58" s="126"/>
      <c r="C58" s="43"/>
      <c r="D58" s="43"/>
      <c r="E58" s="43"/>
      <c r="F58" s="60"/>
      <c r="G58" s="60"/>
      <c r="H58" s="133"/>
      <c r="I58" s="133"/>
      <c r="J58" s="9" t="s">
        <v>77</v>
      </c>
      <c r="K58" s="9" t="s">
        <v>78</v>
      </c>
      <c r="L58" s="9" t="s">
        <v>79</v>
      </c>
      <c r="M58" s="10">
        <v>3.15</v>
      </c>
      <c r="N58" s="130"/>
      <c r="O58" s="76"/>
      <c r="P58" s="36"/>
      <c r="Q58" s="36"/>
      <c r="R58" s="36"/>
      <c r="S58" s="36"/>
      <c r="T58" s="60"/>
      <c r="U58" s="56"/>
      <c r="V58" s="56"/>
      <c r="W58" s="60"/>
      <c r="X58" s="60"/>
      <c r="Y58" s="60"/>
      <c r="Z58" s="60"/>
      <c r="AA58" s="60"/>
      <c r="AB58" s="56"/>
      <c r="AC58" s="60"/>
      <c r="AD58" s="60"/>
      <c r="AE58" s="56"/>
      <c r="AF58" s="71"/>
      <c r="AG58" s="71"/>
      <c r="AH58" s="117"/>
      <c r="AI58" s="117"/>
      <c r="AJ58" s="120"/>
    </row>
    <row r="59" spans="2:36" ht="25.5" x14ac:dyDescent="0.25">
      <c r="B59" s="126"/>
      <c r="C59" s="43"/>
      <c r="D59" s="43"/>
      <c r="E59" s="43"/>
      <c r="F59" s="136"/>
      <c r="G59" s="60"/>
      <c r="H59" s="133"/>
      <c r="I59" s="133"/>
      <c r="J59" s="9" t="s">
        <v>64</v>
      </c>
      <c r="K59" s="11" t="s">
        <v>65</v>
      </c>
      <c r="L59" s="11" t="s">
        <v>66</v>
      </c>
      <c r="M59" s="10">
        <v>1</v>
      </c>
      <c r="N59" s="130"/>
      <c r="O59" s="76"/>
      <c r="P59" s="36"/>
      <c r="Q59" s="36"/>
      <c r="R59" s="36"/>
      <c r="S59" s="36"/>
      <c r="T59" s="60"/>
      <c r="U59" s="137"/>
      <c r="V59" s="137"/>
      <c r="W59" s="136"/>
      <c r="X59" s="136"/>
      <c r="Y59" s="136"/>
      <c r="Z59" s="136"/>
      <c r="AA59" s="136"/>
      <c r="AB59" s="137"/>
      <c r="AC59" s="136"/>
      <c r="AD59" s="136"/>
      <c r="AE59" s="137"/>
      <c r="AF59" s="135"/>
      <c r="AG59" s="135"/>
      <c r="AH59" s="117"/>
      <c r="AI59" s="117"/>
      <c r="AJ59" s="120"/>
    </row>
    <row r="60" spans="2:36" ht="38.25" x14ac:dyDescent="0.25">
      <c r="B60" s="126"/>
      <c r="C60" s="43"/>
      <c r="D60" s="43"/>
      <c r="E60" s="43"/>
      <c r="F60" s="45" t="s">
        <v>104</v>
      </c>
      <c r="G60" s="60"/>
      <c r="H60" s="133"/>
      <c r="I60" s="133"/>
      <c r="J60" s="9" t="s">
        <v>48</v>
      </c>
      <c r="K60" s="9" t="s">
        <v>49</v>
      </c>
      <c r="L60" s="9" t="s">
        <v>50</v>
      </c>
      <c r="M60" s="10">
        <v>3.1960000000000002</v>
      </c>
      <c r="N60" s="130"/>
      <c r="O60" s="122" t="s">
        <v>98</v>
      </c>
      <c r="P60" s="36"/>
      <c r="Q60" s="36"/>
      <c r="R60" s="36"/>
      <c r="S60" s="36"/>
      <c r="T60" s="60"/>
      <c r="U60" s="44">
        <v>364285</v>
      </c>
      <c r="V60" s="44">
        <f>+U60</f>
        <v>364285</v>
      </c>
      <c r="W60" s="45" t="s">
        <v>57</v>
      </c>
      <c r="X60" s="45" t="s">
        <v>57</v>
      </c>
      <c r="Y60" s="45" t="s">
        <v>57</v>
      </c>
      <c r="Z60" s="45" t="s">
        <v>57</v>
      </c>
      <c r="AA60" s="45" t="s">
        <v>57</v>
      </c>
      <c r="AB60" s="44">
        <v>64286</v>
      </c>
      <c r="AC60" s="45" t="s">
        <v>58</v>
      </c>
      <c r="AD60" s="45"/>
      <c r="AE60" s="44">
        <f>U60</f>
        <v>364285</v>
      </c>
      <c r="AF60" s="46"/>
      <c r="AG60" s="46"/>
      <c r="AH60" s="117"/>
      <c r="AI60" s="117"/>
      <c r="AJ60" s="120"/>
    </row>
    <row r="61" spans="2:36" ht="25.5" x14ac:dyDescent="0.25">
      <c r="B61" s="126"/>
      <c r="C61" s="43"/>
      <c r="D61" s="43"/>
      <c r="E61" s="43"/>
      <c r="F61" s="60"/>
      <c r="G61" s="60"/>
      <c r="H61" s="133"/>
      <c r="I61" s="133"/>
      <c r="J61" s="9" t="s">
        <v>61</v>
      </c>
      <c r="K61" s="9" t="s">
        <v>62</v>
      </c>
      <c r="L61" s="9" t="s">
        <v>63</v>
      </c>
      <c r="M61" s="10">
        <v>31960</v>
      </c>
      <c r="N61" s="130"/>
      <c r="O61" s="76"/>
      <c r="P61" s="36"/>
      <c r="Q61" s="36"/>
      <c r="R61" s="36"/>
      <c r="S61" s="36"/>
      <c r="T61" s="60"/>
      <c r="U61" s="56"/>
      <c r="V61" s="56"/>
      <c r="W61" s="60"/>
      <c r="X61" s="60"/>
      <c r="Y61" s="60"/>
      <c r="Z61" s="60"/>
      <c r="AA61" s="60"/>
      <c r="AB61" s="56"/>
      <c r="AC61" s="60"/>
      <c r="AD61" s="60"/>
      <c r="AE61" s="56"/>
      <c r="AF61" s="71"/>
      <c r="AG61" s="71"/>
      <c r="AH61" s="117"/>
      <c r="AI61" s="117"/>
      <c r="AJ61" s="120"/>
    </row>
    <row r="62" spans="2:36" ht="25.5" x14ac:dyDescent="0.25">
      <c r="B62" s="126"/>
      <c r="C62" s="43"/>
      <c r="D62" s="43"/>
      <c r="E62" s="43"/>
      <c r="F62" s="136"/>
      <c r="G62" s="60"/>
      <c r="H62" s="133"/>
      <c r="I62" s="133"/>
      <c r="J62" s="9" t="s">
        <v>64</v>
      </c>
      <c r="K62" s="11" t="s">
        <v>65</v>
      </c>
      <c r="L62" s="11" t="s">
        <v>66</v>
      </c>
      <c r="M62" s="10">
        <v>1</v>
      </c>
      <c r="N62" s="130"/>
      <c r="O62" s="76"/>
      <c r="P62" s="36"/>
      <c r="Q62" s="36"/>
      <c r="R62" s="36"/>
      <c r="S62" s="36"/>
      <c r="T62" s="60"/>
      <c r="U62" s="137"/>
      <c r="V62" s="137"/>
      <c r="W62" s="136"/>
      <c r="X62" s="136"/>
      <c r="Y62" s="136"/>
      <c r="Z62" s="136"/>
      <c r="AA62" s="136"/>
      <c r="AB62" s="137"/>
      <c r="AC62" s="136"/>
      <c r="AD62" s="136"/>
      <c r="AE62" s="137"/>
      <c r="AF62" s="135"/>
      <c r="AG62" s="135"/>
      <c r="AH62" s="117"/>
      <c r="AI62" s="117"/>
      <c r="AJ62" s="120"/>
    </row>
    <row r="63" spans="2:36" ht="38.25" x14ac:dyDescent="0.25">
      <c r="B63" s="126"/>
      <c r="C63" s="43"/>
      <c r="D63" s="43"/>
      <c r="E63" s="43"/>
      <c r="F63" s="45" t="s">
        <v>105</v>
      </c>
      <c r="G63" s="60"/>
      <c r="H63" s="133"/>
      <c r="I63" s="133"/>
      <c r="J63" s="9" t="s">
        <v>48</v>
      </c>
      <c r="K63" s="9" t="s">
        <v>49</v>
      </c>
      <c r="L63" s="9" t="s">
        <v>50</v>
      </c>
      <c r="M63" s="10">
        <v>7.17</v>
      </c>
      <c r="N63" s="130"/>
      <c r="O63" s="122" t="s">
        <v>52</v>
      </c>
      <c r="P63" s="36"/>
      <c r="Q63" s="36"/>
      <c r="R63" s="36"/>
      <c r="S63" s="36"/>
      <c r="T63" s="60"/>
      <c r="U63" s="44">
        <v>523900</v>
      </c>
      <c r="V63" s="44">
        <f>+U63</f>
        <v>523900</v>
      </c>
      <c r="W63" s="45" t="s">
        <v>57</v>
      </c>
      <c r="X63" s="45" t="s">
        <v>57</v>
      </c>
      <c r="Y63" s="45" t="s">
        <v>57</v>
      </c>
      <c r="Z63" s="45" t="s">
        <v>57</v>
      </c>
      <c r="AA63" s="45" t="s">
        <v>57</v>
      </c>
      <c r="AB63" s="44">
        <v>92453</v>
      </c>
      <c r="AC63" s="45" t="s">
        <v>58</v>
      </c>
      <c r="AD63" s="45"/>
      <c r="AE63" s="44">
        <f>U63</f>
        <v>523900</v>
      </c>
      <c r="AF63" s="46"/>
      <c r="AG63" s="46"/>
      <c r="AH63" s="117"/>
      <c r="AI63" s="117"/>
      <c r="AJ63" s="120"/>
    </row>
    <row r="64" spans="2:36" ht="25.5" x14ac:dyDescent="0.25">
      <c r="B64" s="126"/>
      <c r="C64" s="43"/>
      <c r="D64" s="43"/>
      <c r="E64" s="43"/>
      <c r="F64" s="60"/>
      <c r="G64" s="60"/>
      <c r="H64" s="133"/>
      <c r="I64" s="133"/>
      <c r="J64" s="9" t="s">
        <v>61</v>
      </c>
      <c r="K64" s="9" t="s">
        <v>62</v>
      </c>
      <c r="L64" s="9" t="s">
        <v>63</v>
      </c>
      <c r="M64" s="10">
        <v>71710</v>
      </c>
      <c r="N64" s="130"/>
      <c r="O64" s="76"/>
      <c r="P64" s="36"/>
      <c r="Q64" s="36"/>
      <c r="R64" s="36"/>
      <c r="S64" s="36"/>
      <c r="T64" s="60"/>
      <c r="U64" s="56"/>
      <c r="V64" s="56"/>
      <c r="W64" s="60"/>
      <c r="X64" s="60"/>
      <c r="Y64" s="60"/>
      <c r="Z64" s="60"/>
      <c r="AA64" s="60"/>
      <c r="AB64" s="56"/>
      <c r="AC64" s="60"/>
      <c r="AD64" s="60"/>
      <c r="AE64" s="56"/>
      <c r="AF64" s="71"/>
      <c r="AG64" s="71"/>
      <c r="AH64" s="117"/>
      <c r="AI64" s="117"/>
      <c r="AJ64" s="120"/>
    </row>
    <row r="65" spans="2:36" ht="25.5" x14ac:dyDescent="0.25">
      <c r="B65" s="126"/>
      <c r="C65" s="43"/>
      <c r="D65" s="43"/>
      <c r="E65" s="43"/>
      <c r="F65" s="136"/>
      <c r="G65" s="60"/>
      <c r="H65" s="133"/>
      <c r="I65" s="133"/>
      <c r="J65" s="9" t="s">
        <v>64</v>
      </c>
      <c r="K65" s="11" t="s">
        <v>65</v>
      </c>
      <c r="L65" s="11" t="s">
        <v>66</v>
      </c>
      <c r="M65" s="10">
        <v>1</v>
      </c>
      <c r="N65" s="130"/>
      <c r="O65" s="76"/>
      <c r="P65" s="36"/>
      <c r="Q65" s="36"/>
      <c r="R65" s="36"/>
      <c r="S65" s="36"/>
      <c r="T65" s="60"/>
      <c r="U65" s="137"/>
      <c r="V65" s="137"/>
      <c r="W65" s="136"/>
      <c r="X65" s="136"/>
      <c r="Y65" s="136"/>
      <c r="Z65" s="136"/>
      <c r="AA65" s="136"/>
      <c r="AB65" s="137"/>
      <c r="AC65" s="136"/>
      <c r="AD65" s="136"/>
      <c r="AE65" s="137"/>
      <c r="AF65" s="135"/>
      <c r="AG65" s="135"/>
      <c r="AH65" s="117"/>
      <c r="AI65" s="117"/>
      <c r="AJ65" s="120"/>
    </row>
    <row r="66" spans="2:36" ht="38.25" x14ac:dyDescent="0.25">
      <c r="B66" s="126"/>
      <c r="C66" s="43"/>
      <c r="D66" s="43"/>
      <c r="E66" s="43"/>
      <c r="F66" s="45" t="s">
        <v>106</v>
      </c>
      <c r="G66" s="60"/>
      <c r="H66" s="133"/>
      <c r="I66" s="133"/>
      <c r="J66" s="9" t="s">
        <v>48</v>
      </c>
      <c r="K66" s="9" t="s">
        <v>49</v>
      </c>
      <c r="L66" s="9" t="s">
        <v>50</v>
      </c>
      <c r="M66" s="10">
        <v>1783.6131</v>
      </c>
      <c r="N66" s="130"/>
      <c r="O66" s="122" t="s">
        <v>98</v>
      </c>
      <c r="P66" s="36"/>
      <c r="Q66" s="36"/>
      <c r="R66" s="36"/>
      <c r="S66" s="36"/>
      <c r="T66" s="60"/>
      <c r="U66" s="44">
        <v>850000</v>
      </c>
      <c r="V66" s="44">
        <f>+U66</f>
        <v>850000</v>
      </c>
      <c r="W66" s="45" t="s">
        <v>57</v>
      </c>
      <c r="X66" s="45" t="s">
        <v>57</v>
      </c>
      <c r="Y66" s="45" t="s">
        <v>57</v>
      </c>
      <c r="Z66" s="45" t="s">
        <v>57</v>
      </c>
      <c r="AA66" s="45" t="s">
        <v>57</v>
      </c>
      <c r="AB66" s="44">
        <v>150000</v>
      </c>
      <c r="AC66" s="45" t="s">
        <v>58</v>
      </c>
      <c r="AD66" s="45"/>
      <c r="AE66" s="44">
        <f>U66</f>
        <v>850000</v>
      </c>
      <c r="AF66" s="46"/>
      <c r="AG66" s="46"/>
      <c r="AH66" s="117"/>
      <c r="AI66" s="117"/>
      <c r="AJ66" s="120"/>
    </row>
    <row r="67" spans="2:36" ht="25.5" x14ac:dyDescent="0.25">
      <c r="B67" s="126"/>
      <c r="C67" s="43"/>
      <c r="D67" s="43"/>
      <c r="E67" s="43"/>
      <c r="F67" s="60"/>
      <c r="G67" s="60"/>
      <c r="H67" s="133"/>
      <c r="I67" s="133"/>
      <c r="J67" s="9" t="s">
        <v>61</v>
      </c>
      <c r="K67" s="9" t="s">
        <v>62</v>
      </c>
      <c r="L67" s="9" t="s">
        <v>63</v>
      </c>
      <c r="M67" s="10">
        <v>17836131</v>
      </c>
      <c r="N67" s="130"/>
      <c r="O67" s="76"/>
      <c r="P67" s="36"/>
      <c r="Q67" s="36"/>
      <c r="R67" s="36"/>
      <c r="S67" s="36"/>
      <c r="T67" s="60"/>
      <c r="U67" s="56"/>
      <c r="V67" s="56"/>
      <c r="W67" s="60"/>
      <c r="X67" s="60"/>
      <c r="Y67" s="60"/>
      <c r="Z67" s="60"/>
      <c r="AA67" s="60"/>
      <c r="AB67" s="56"/>
      <c r="AC67" s="60"/>
      <c r="AD67" s="60"/>
      <c r="AE67" s="56"/>
      <c r="AF67" s="71"/>
      <c r="AG67" s="71"/>
      <c r="AH67" s="117"/>
      <c r="AI67" s="117"/>
      <c r="AJ67" s="120"/>
    </row>
    <row r="68" spans="2:36" ht="25.5" x14ac:dyDescent="0.25">
      <c r="B68" s="126"/>
      <c r="C68" s="43"/>
      <c r="D68" s="43"/>
      <c r="E68" s="43"/>
      <c r="F68" s="136"/>
      <c r="G68" s="60"/>
      <c r="H68" s="133"/>
      <c r="I68" s="133"/>
      <c r="J68" s="9" t="s">
        <v>64</v>
      </c>
      <c r="K68" s="11" t="s">
        <v>65</v>
      </c>
      <c r="L68" s="11" t="s">
        <v>66</v>
      </c>
      <c r="M68" s="10">
        <v>1</v>
      </c>
      <c r="N68" s="130"/>
      <c r="O68" s="76"/>
      <c r="P68" s="36"/>
      <c r="Q68" s="36"/>
      <c r="R68" s="36"/>
      <c r="S68" s="36"/>
      <c r="T68" s="60"/>
      <c r="U68" s="137"/>
      <c r="V68" s="137"/>
      <c r="W68" s="136"/>
      <c r="X68" s="136"/>
      <c r="Y68" s="136"/>
      <c r="Z68" s="136"/>
      <c r="AA68" s="136"/>
      <c r="AB68" s="137"/>
      <c r="AC68" s="136"/>
      <c r="AD68" s="136"/>
      <c r="AE68" s="137"/>
      <c r="AF68" s="135"/>
      <c r="AG68" s="135"/>
      <c r="AH68" s="117"/>
      <c r="AI68" s="117"/>
      <c r="AJ68" s="120"/>
    </row>
    <row r="69" spans="2:36" ht="38.25" x14ac:dyDescent="0.25">
      <c r="B69" s="126"/>
      <c r="C69" s="43"/>
      <c r="D69" s="43"/>
      <c r="E69" s="43"/>
      <c r="F69" s="45" t="s">
        <v>107</v>
      </c>
      <c r="G69" s="60"/>
      <c r="H69" s="133"/>
      <c r="I69" s="133"/>
      <c r="J69" s="9" t="s">
        <v>48</v>
      </c>
      <c r="K69" s="9" t="s">
        <v>49</v>
      </c>
      <c r="L69" s="9" t="s">
        <v>50</v>
      </c>
      <c r="M69" s="10">
        <v>0.6</v>
      </c>
      <c r="N69" s="130"/>
      <c r="O69" s="122" t="s">
        <v>98</v>
      </c>
      <c r="P69" s="36"/>
      <c r="Q69" s="36"/>
      <c r="R69" s="36"/>
      <c r="S69" s="36"/>
      <c r="T69" s="60"/>
      <c r="U69" s="44">
        <v>236785</v>
      </c>
      <c r="V69" s="44">
        <f>+U69</f>
        <v>236785</v>
      </c>
      <c r="W69" s="45" t="s">
        <v>57</v>
      </c>
      <c r="X69" s="45" t="s">
        <v>57</v>
      </c>
      <c r="Y69" s="45" t="s">
        <v>57</v>
      </c>
      <c r="Z69" s="45" t="s">
        <v>57</v>
      </c>
      <c r="AA69" s="45" t="s">
        <v>57</v>
      </c>
      <c r="AB69" s="44">
        <v>41786</v>
      </c>
      <c r="AC69" s="45" t="s">
        <v>58</v>
      </c>
      <c r="AD69" s="45"/>
      <c r="AE69" s="44">
        <f>U69</f>
        <v>236785</v>
      </c>
      <c r="AF69" s="46"/>
      <c r="AG69" s="46"/>
      <c r="AH69" s="117"/>
      <c r="AI69" s="117"/>
      <c r="AJ69" s="120"/>
    </row>
    <row r="70" spans="2:36" ht="25.5" x14ac:dyDescent="0.25">
      <c r="B70" s="126"/>
      <c r="C70" s="43"/>
      <c r="D70" s="43"/>
      <c r="E70" s="43"/>
      <c r="F70" s="60"/>
      <c r="G70" s="60"/>
      <c r="H70" s="133"/>
      <c r="I70" s="133"/>
      <c r="J70" s="9" t="s">
        <v>61</v>
      </c>
      <c r="K70" s="9" t="s">
        <v>62</v>
      </c>
      <c r="L70" s="9" t="s">
        <v>63</v>
      </c>
      <c r="M70" s="10">
        <v>6000</v>
      </c>
      <c r="N70" s="130"/>
      <c r="O70" s="76"/>
      <c r="P70" s="36"/>
      <c r="Q70" s="36"/>
      <c r="R70" s="36"/>
      <c r="S70" s="36"/>
      <c r="T70" s="60"/>
      <c r="U70" s="56"/>
      <c r="V70" s="56"/>
      <c r="W70" s="60"/>
      <c r="X70" s="60"/>
      <c r="Y70" s="60"/>
      <c r="Z70" s="60"/>
      <c r="AA70" s="60"/>
      <c r="AB70" s="56"/>
      <c r="AC70" s="60"/>
      <c r="AD70" s="60"/>
      <c r="AE70" s="56"/>
      <c r="AF70" s="71"/>
      <c r="AG70" s="71"/>
      <c r="AH70" s="117"/>
      <c r="AI70" s="117"/>
      <c r="AJ70" s="120"/>
    </row>
    <row r="71" spans="2:36" ht="26.25" thickBot="1" x14ac:dyDescent="0.3">
      <c r="B71" s="127"/>
      <c r="C71" s="128"/>
      <c r="D71" s="128"/>
      <c r="E71" s="128"/>
      <c r="F71" s="83"/>
      <c r="G71" s="83"/>
      <c r="H71" s="134"/>
      <c r="I71" s="134"/>
      <c r="J71" s="12" t="s">
        <v>64</v>
      </c>
      <c r="K71" s="12" t="s">
        <v>65</v>
      </c>
      <c r="L71" s="12" t="s">
        <v>66</v>
      </c>
      <c r="M71" s="13">
        <v>1</v>
      </c>
      <c r="N71" s="131"/>
      <c r="O71" s="85"/>
      <c r="P71" s="124"/>
      <c r="Q71" s="124"/>
      <c r="R71" s="124"/>
      <c r="S71" s="124"/>
      <c r="T71" s="83"/>
      <c r="U71" s="84"/>
      <c r="V71" s="84"/>
      <c r="W71" s="83"/>
      <c r="X71" s="83"/>
      <c r="Y71" s="83"/>
      <c r="Z71" s="83"/>
      <c r="AA71" s="83"/>
      <c r="AB71" s="84"/>
      <c r="AC71" s="83"/>
      <c r="AD71" s="83"/>
      <c r="AE71" s="84"/>
      <c r="AF71" s="77"/>
      <c r="AG71" s="77"/>
      <c r="AH71" s="118"/>
      <c r="AI71" s="118"/>
      <c r="AJ71" s="121"/>
    </row>
    <row r="72" spans="2:36" ht="38.25" x14ac:dyDescent="0.25">
      <c r="B72" s="80" t="s">
        <v>108</v>
      </c>
      <c r="C72" s="65" t="s">
        <v>109</v>
      </c>
      <c r="D72" s="65" t="s">
        <v>42</v>
      </c>
      <c r="E72" s="65" t="s">
        <v>43</v>
      </c>
      <c r="F72" s="59" t="s">
        <v>110</v>
      </c>
      <c r="G72" s="59" t="s">
        <v>45</v>
      </c>
      <c r="H72" s="67" t="s">
        <v>46</v>
      </c>
      <c r="I72" s="67" t="s">
        <v>47</v>
      </c>
      <c r="J72" s="7" t="s">
        <v>48</v>
      </c>
      <c r="K72" s="7" t="s">
        <v>49</v>
      </c>
      <c r="L72" s="7" t="s">
        <v>50</v>
      </c>
      <c r="M72" s="14">
        <v>150.6</v>
      </c>
      <c r="N72" s="57" t="s">
        <v>51</v>
      </c>
      <c r="O72" s="61" t="s">
        <v>52</v>
      </c>
      <c r="P72" s="61" t="s">
        <v>53</v>
      </c>
      <c r="Q72" s="61" t="s">
        <v>54</v>
      </c>
      <c r="R72" s="61" t="s">
        <v>55</v>
      </c>
      <c r="S72" s="61" t="s">
        <v>56</v>
      </c>
      <c r="T72" s="74">
        <f>+U72</f>
        <v>2350542</v>
      </c>
      <c r="U72" s="69">
        <v>2350542</v>
      </c>
      <c r="V72" s="69">
        <f>+U72</f>
        <v>2350542</v>
      </c>
      <c r="W72" s="59" t="s">
        <v>57</v>
      </c>
      <c r="X72" s="59" t="s">
        <v>57</v>
      </c>
      <c r="Y72" s="59" t="s">
        <v>57</v>
      </c>
      <c r="Z72" s="59" t="s">
        <v>57</v>
      </c>
      <c r="AA72" s="59" t="s">
        <v>57</v>
      </c>
      <c r="AB72" s="69">
        <v>414802</v>
      </c>
      <c r="AC72" s="59" t="s">
        <v>58</v>
      </c>
      <c r="AD72" s="59"/>
      <c r="AE72" s="69">
        <f>U72</f>
        <v>2350542</v>
      </c>
      <c r="AF72" s="70"/>
      <c r="AG72" s="70"/>
      <c r="AH72" s="72" t="s">
        <v>111</v>
      </c>
      <c r="AI72" s="72" t="s">
        <v>112</v>
      </c>
      <c r="AJ72" s="41" t="s">
        <v>47</v>
      </c>
    </row>
    <row r="73" spans="2:36" ht="25.5" x14ac:dyDescent="0.25">
      <c r="B73" s="81"/>
      <c r="C73" s="66"/>
      <c r="D73" s="66"/>
      <c r="E73" s="66"/>
      <c r="F73" s="60"/>
      <c r="G73" s="60"/>
      <c r="H73" s="68"/>
      <c r="I73" s="68"/>
      <c r="J73" s="9" t="s">
        <v>61</v>
      </c>
      <c r="K73" s="9" t="s">
        <v>62</v>
      </c>
      <c r="L73" s="9" t="s">
        <v>63</v>
      </c>
      <c r="M73" s="10">
        <v>1506000</v>
      </c>
      <c r="N73" s="58"/>
      <c r="O73" s="62"/>
      <c r="P73" s="62"/>
      <c r="Q73" s="62"/>
      <c r="R73" s="62"/>
      <c r="S73" s="62"/>
      <c r="T73" s="62"/>
      <c r="U73" s="56"/>
      <c r="V73" s="56"/>
      <c r="W73" s="60"/>
      <c r="X73" s="60"/>
      <c r="Y73" s="60"/>
      <c r="Z73" s="60"/>
      <c r="AA73" s="60"/>
      <c r="AB73" s="56"/>
      <c r="AC73" s="60"/>
      <c r="AD73" s="60"/>
      <c r="AE73" s="56"/>
      <c r="AF73" s="71"/>
      <c r="AG73" s="71"/>
      <c r="AH73" s="73"/>
      <c r="AI73" s="73"/>
      <c r="AJ73" s="42"/>
    </row>
    <row r="74" spans="2:36" ht="26.25" thickBot="1" x14ac:dyDescent="0.3">
      <c r="B74" s="87"/>
      <c r="C74" s="88"/>
      <c r="D74" s="88"/>
      <c r="E74" s="88"/>
      <c r="F74" s="83"/>
      <c r="G74" s="83"/>
      <c r="H74" s="89"/>
      <c r="I74" s="89"/>
      <c r="J74" s="12" t="s">
        <v>64</v>
      </c>
      <c r="K74" s="12" t="s">
        <v>65</v>
      </c>
      <c r="L74" s="12" t="s">
        <v>66</v>
      </c>
      <c r="M74" s="13">
        <v>1</v>
      </c>
      <c r="N74" s="90"/>
      <c r="O74" s="86"/>
      <c r="P74" s="86"/>
      <c r="Q74" s="86"/>
      <c r="R74" s="86"/>
      <c r="S74" s="86"/>
      <c r="T74" s="86"/>
      <c r="U74" s="84"/>
      <c r="V74" s="84"/>
      <c r="W74" s="83"/>
      <c r="X74" s="83"/>
      <c r="Y74" s="83"/>
      <c r="Z74" s="83"/>
      <c r="AA74" s="83"/>
      <c r="AB74" s="84"/>
      <c r="AC74" s="83"/>
      <c r="AD74" s="83"/>
      <c r="AE74" s="84"/>
      <c r="AF74" s="77"/>
      <c r="AG74" s="77"/>
      <c r="AH74" s="78"/>
      <c r="AI74" s="78"/>
      <c r="AJ74" s="79"/>
    </row>
    <row r="75" spans="2:36" ht="25.5" x14ac:dyDescent="0.25">
      <c r="B75" s="80" t="s">
        <v>113</v>
      </c>
      <c r="C75" s="65" t="s">
        <v>114</v>
      </c>
      <c r="D75" s="65" t="s">
        <v>42</v>
      </c>
      <c r="E75" s="65" t="s">
        <v>43</v>
      </c>
      <c r="F75" s="59" t="s">
        <v>115</v>
      </c>
      <c r="G75" s="59" t="s">
        <v>45</v>
      </c>
      <c r="H75" s="67" t="s">
        <v>46</v>
      </c>
      <c r="I75" s="67" t="s">
        <v>47</v>
      </c>
      <c r="J75" s="7" t="s">
        <v>74</v>
      </c>
      <c r="K75" s="7" t="s">
        <v>75</v>
      </c>
      <c r="L75" s="7" t="s">
        <v>76</v>
      </c>
      <c r="M75" s="8">
        <v>3000</v>
      </c>
      <c r="N75" s="57" t="s">
        <v>51</v>
      </c>
      <c r="O75" s="59" t="s">
        <v>98</v>
      </c>
      <c r="P75" s="61" t="s">
        <v>53</v>
      </c>
      <c r="Q75" s="61" t="s">
        <v>54</v>
      </c>
      <c r="R75" s="61" t="s">
        <v>55</v>
      </c>
      <c r="S75" s="61" t="s">
        <v>56</v>
      </c>
      <c r="T75" s="74">
        <f>+U75</f>
        <v>3145000</v>
      </c>
      <c r="U75" s="69">
        <v>3145000</v>
      </c>
      <c r="V75" s="69">
        <f>+U75</f>
        <v>3145000</v>
      </c>
      <c r="W75" s="59" t="s">
        <v>57</v>
      </c>
      <c r="X75" s="59" t="s">
        <v>57</v>
      </c>
      <c r="Y75" s="59" t="s">
        <v>57</v>
      </c>
      <c r="Z75" s="59" t="s">
        <v>57</v>
      </c>
      <c r="AA75" s="59" t="s">
        <v>57</v>
      </c>
      <c r="AB75" s="69">
        <v>555000</v>
      </c>
      <c r="AC75" s="59" t="s">
        <v>58</v>
      </c>
      <c r="AD75" s="59"/>
      <c r="AE75" s="69">
        <f>U75</f>
        <v>3145000</v>
      </c>
      <c r="AF75" s="70"/>
      <c r="AG75" s="70"/>
      <c r="AH75" s="72" t="s">
        <v>116</v>
      </c>
      <c r="AI75" s="72" t="s">
        <v>117</v>
      </c>
      <c r="AJ75" s="41" t="s">
        <v>47</v>
      </c>
    </row>
    <row r="76" spans="2:36" ht="25.5" x14ac:dyDescent="0.25">
      <c r="B76" s="81"/>
      <c r="C76" s="66"/>
      <c r="D76" s="66"/>
      <c r="E76" s="66"/>
      <c r="F76" s="60"/>
      <c r="G76" s="60"/>
      <c r="H76" s="68"/>
      <c r="I76" s="68"/>
      <c r="J76" s="9" t="s">
        <v>77</v>
      </c>
      <c r="K76" s="9" t="s">
        <v>78</v>
      </c>
      <c r="L76" s="9" t="s">
        <v>79</v>
      </c>
      <c r="M76" s="10">
        <v>2</v>
      </c>
      <c r="N76" s="58"/>
      <c r="O76" s="60"/>
      <c r="P76" s="62"/>
      <c r="Q76" s="62"/>
      <c r="R76" s="62"/>
      <c r="S76" s="62"/>
      <c r="T76" s="62"/>
      <c r="U76" s="56"/>
      <c r="V76" s="56"/>
      <c r="W76" s="60"/>
      <c r="X76" s="60"/>
      <c r="Y76" s="60"/>
      <c r="Z76" s="60"/>
      <c r="AA76" s="60"/>
      <c r="AB76" s="56"/>
      <c r="AC76" s="60"/>
      <c r="AD76" s="60"/>
      <c r="AE76" s="56"/>
      <c r="AF76" s="71"/>
      <c r="AG76" s="71"/>
      <c r="AH76" s="73"/>
      <c r="AI76" s="73"/>
      <c r="AJ76" s="42"/>
    </row>
    <row r="77" spans="2:36" ht="26.25" thickBot="1" x14ac:dyDescent="0.3">
      <c r="B77" s="87"/>
      <c r="C77" s="88"/>
      <c r="D77" s="88"/>
      <c r="E77" s="88"/>
      <c r="F77" s="83"/>
      <c r="G77" s="83"/>
      <c r="H77" s="89"/>
      <c r="I77" s="89"/>
      <c r="J77" s="12" t="s">
        <v>64</v>
      </c>
      <c r="K77" s="12" t="s">
        <v>65</v>
      </c>
      <c r="L77" s="12" t="s">
        <v>66</v>
      </c>
      <c r="M77" s="13">
        <v>1</v>
      </c>
      <c r="N77" s="90"/>
      <c r="O77" s="83"/>
      <c r="P77" s="86"/>
      <c r="Q77" s="86"/>
      <c r="R77" s="86"/>
      <c r="S77" s="86"/>
      <c r="T77" s="86"/>
      <c r="U77" s="84"/>
      <c r="V77" s="84"/>
      <c r="W77" s="83"/>
      <c r="X77" s="83"/>
      <c r="Y77" s="83"/>
      <c r="Z77" s="83"/>
      <c r="AA77" s="83"/>
      <c r="AB77" s="84"/>
      <c r="AC77" s="83"/>
      <c r="AD77" s="83"/>
      <c r="AE77" s="84"/>
      <c r="AF77" s="77"/>
      <c r="AG77" s="77"/>
      <c r="AH77" s="78"/>
      <c r="AI77" s="78"/>
      <c r="AJ77" s="79"/>
    </row>
    <row r="78" spans="2:36" ht="38.25" x14ac:dyDescent="0.25">
      <c r="B78" s="125" t="s">
        <v>118</v>
      </c>
      <c r="C78" s="110" t="s">
        <v>119</v>
      </c>
      <c r="D78" s="110" t="s">
        <v>42</v>
      </c>
      <c r="E78" s="110" t="s">
        <v>43</v>
      </c>
      <c r="F78" s="59" t="s">
        <v>120</v>
      </c>
      <c r="G78" s="129" t="s">
        <v>45</v>
      </c>
      <c r="H78" s="59" t="s">
        <v>46</v>
      </c>
      <c r="I78" s="132" t="s">
        <v>47</v>
      </c>
      <c r="J78" s="7" t="s">
        <v>48</v>
      </c>
      <c r="K78" s="7" t="s">
        <v>49</v>
      </c>
      <c r="L78" s="7" t="s">
        <v>50</v>
      </c>
      <c r="M78" s="8">
        <v>2.2077</v>
      </c>
      <c r="N78" s="129" t="s">
        <v>51</v>
      </c>
      <c r="O78" s="75" t="s">
        <v>98</v>
      </c>
      <c r="P78" s="123" t="s">
        <v>53</v>
      </c>
      <c r="Q78" s="123" t="s">
        <v>54</v>
      </c>
      <c r="R78" s="123" t="s">
        <v>55</v>
      </c>
      <c r="S78" s="123" t="s">
        <v>56</v>
      </c>
      <c r="T78" s="69">
        <f>+U78+U81+U84</f>
        <v>4332348</v>
      </c>
      <c r="U78" s="69">
        <v>2140914</v>
      </c>
      <c r="V78" s="69">
        <f>+U78</f>
        <v>2140914</v>
      </c>
      <c r="W78" s="59" t="s">
        <v>57</v>
      </c>
      <c r="X78" s="59" t="s">
        <v>57</v>
      </c>
      <c r="Y78" s="59" t="s">
        <v>57</v>
      </c>
      <c r="Z78" s="59" t="s">
        <v>57</v>
      </c>
      <c r="AA78" s="59" t="s">
        <v>57</v>
      </c>
      <c r="AB78" s="69">
        <v>377809</v>
      </c>
      <c r="AC78" s="59" t="s">
        <v>58</v>
      </c>
      <c r="AD78" s="59"/>
      <c r="AE78" s="69">
        <f>U78</f>
        <v>2140914</v>
      </c>
      <c r="AF78" s="70"/>
      <c r="AG78" s="70"/>
      <c r="AH78" s="116" t="s">
        <v>121</v>
      </c>
      <c r="AI78" s="116" t="s">
        <v>122</v>
      </c>
      <c r="AJ78" s="119" t="s">
        <v>47</v>
      </c>
    </row>
    <row r="79" spans="2:36" ht="25.5" x14ac:dyDescent="0.25">
      <c r="B79" s="126"/>
      <c r="C79" s="43"/>
      <c r="D79" s="43"/>
      <c r="E79" s="43"/>
      <c r="F79" s="60"/>
      <c r="G79" s="130"/>
      <c r="H79" s="60"/>
      <c r="I79" s="133"/>
      <c r="J79" s="9" t="s">
        <v>61</v>
      </c>
      <c r="K79" s="9" t="s">
        <v>62</v>
      </c>
      <c r="L79" s="9" t="s">
        <v>63</v>
      </c>
      <c r="M79" s="10">
        <v>22077</v>
      </c>
      <c r="N79" s="130"/>
      <c r="O79" s="76"/>
      <c r="P79" s="36"/>
      <c r="Q79" s="36"/>
      <c r="R79" s="36"/>
      <c r="S79" s="36"/>
      <c r="T79" s="56"/>
      <c r="U79" s="56"/>
      <c r="V79" s="56"/>
      <c r="W79" s="60"/>
      <c r="X79" s="60"/>
      <c r="Y79" s="60"/>
      <c r="Z79" s="60"/>
      <c r="AA79" s="60"/>
      <c r="AB79" s="56"/>
      <c r="AC79" s="60"/>
      <c r="AD79" s="60"/>
      <c r="AE79" s="56"/>
      <c r="AF79" s="71"/>
      <c r="AG79" s="71"/>
      <c r="AH79" s="117"/>
      <c r="AI79" s="117"/>
      <c r="AJ79" s="120"/>
    </row>
    <row r="80" spans="2:36" ht="25.5" x14ac:dyDescent="0.25">
      <c r="B80" s="126"/>
      <c r="C80" s="43"/>
      <c r="D80" s="43"/>
      <c r="E80" s="43"/>
      <c r="F80" s="136"/>
      <c r="G80" s="130"/>
      <c r="H80" s="60"/>
      <c r="I80" s="133"/>
      <c r="J80" s="9" t="s">
        <v>64</v>
      </c>
      <c r="K80" s="11" t="s">
        <v>65</v>
      </c>
      <c r="L80" s="11" t="s">
        <v>66</v>
      </c>
      <c r="M80" s="10">
        <v>1</v>
      </c>
      <c r="N80" s="130"/>
      <c r="O80" s="76"/>
      <c r="P80" s="36"/>
      <c r="Q80" s="36"/>
      <c r="R80" s="36"/>
      <c r="S80" s="36"/>
      <c r="T80" s="60"/>
      <c r="U80" s="137"/>
      <c r="V80" s="137"/>
      <c r="W80" s="136"/>
      <c r="X80" s="136"/>
      <c r="Y80" s="136"/>
      <c r="Z80" s="136"/>
      <c r="AA80" s="136"/>
      <c r="AB80" s="137"/>
      <c r="AC80" s="136"/>
      <c r="AD80" s="136"/>
      <c r="AE80" s="137"/>
      <c r="AF80" s="135"/>
      <c r="AG80" s="135"/>
      <c r="AH80" s="117"/>
      <c r="AI80" s="117"/>
      <c r="AJ80" s="120"/>
    </row>
    <row r="81" spans="2:36" ht="38.25" x14ac:dyDescent="0.25">
      <c r="B81" s="126"/>
      <c r="C81" s="43"/>
      <c r="D81" s="43"/>
      <c r="E81" s="43"/>
      <c r="F81" s="45" t="s">
        <v>123</v>
      </c>
      <c r="G81" s="130"/>
      <c r="H81" s="60"/>
      <c r="I81" s="133"/>
      <c r="J81" s="9" t="s">
        <v>48</v>
      </c>
      <c r="K81" s="9" t="s">
        <v>49</v>
      </c>
      <c r="L81" s="9" t="s">
        <v>50</v>
      </c>
      <c r="M81" s="10">
        <v>0.70630000000000004</v>
      </c>
      <c r="N81" s="130"/>
      <c r="O81" s="122" t="s">
        <v>98</v>
      </c>
      <c r="P81" s="36"/>
      <c r="Q81" s="36"/>
      <c r="R81" s="36"/>
      <c r="S81" s="36"/>
      <c r="T81" s="60"/>
      <c r="U81" s="44">
        <v>1353929</v>
      </c>
      <c r="V81" s="44">
        <f>+U81</f>
        <v>1353929</v>
      </c>
      <c r="W81" s="45" t="s">
        <v>57</v>
      </c>
      <c r="X81" s="45" t="s">
        <v>57</v>
      </c>
      <c r="Y81" s="45" t="s">
        <v>57</v>
      </c>
      <c r="Z81" s="45" t="s">
        <v>57</v>
      </c>
      <c r="AA81" s="45" t="s">
        <v>57</v>
      </c>
      <c r="AB81" s="44">
        <v>238929</v>
      </c>
      <c r="AC81" s="45" t="s">
        <v>58</v>
      </c>
      <c r="AD81" s="45"/>
      <c r="AE81" s="44">
        <f>U81</f>
        <v>1353929</v>
      </c>
      <c r="AF81" s="46"/>
      <c r="AG81" s="46"/>
      <c r="AH81" s="117"/>
      <c r="AI81" s="117"/>
      <c r="AJ81" s="120"/>
    </row>
    <row r="82" spans="2:36" ht="25.5" x14ac:dyDescent="0.25">
      <c r="B82" s="126"/>
      <c r="C82" s="43"/>
      <c r="D82" s="43"/>
      <c r="E82" s="43"/>
      <c r="F82" s="60"/>
      <c r="G82" s="130"/>
      <c r="H82" s="60"/>
      <c r="I82" s="133"/>
      <c r="J82" s="9" t="s">
        <v>61</v>
      </c>
      <c r="K82" s="9" t="s">
        <v>62</v>
      </c>
      <c r="L82" s="9" t="s">
        <v>63</v>
      </c>
      <c r="M82" s="10">
        <v>7063</v>
      </c>
      <c r="N82" s="130"/>
      <c r="O82" s="76"/>
      <c r="P82" s="36"/>
      <c r="Q82" s="36"/>
      <c r="R82" s="36"/>
      <c r="S82" s="36"/>
      <c r="T82" s="60"/>
      <c r="U82" s="56"/>
      <c r="V82" s="56"/>
      <c r="W82" s="60"/>
      <c r="X82" s="60"/>
      <c r="Y82" s="60"/>
      <c r="Z82" s="60"/>
      <c r="AA82" s="60"/>
      <c r="AB82" s="56"/>
      <c r="AC82" s="60"/>
      <c r="AD82" s="60"/>
      <c r="AE82" s="56"/>
      <c r="AF82" s="71"/>
      <c r="AG82" s="71"/>
      <c r="AH82" s="117"/>
      <c r="AI82" s="117"/>
      <c r="AJ82" s="120"/>
    </row>
    <row r="83" spans="2:36" ht="25.5" x14ac:dyDescent="0.25">
      <c r="B83" s="126"/>
      <c r="C83" s="43"/>
      <c r="D83" s="43"/>
      <c r="E83" s="43"/>
      <c r="F83" s="136"/>
      <c r="G83" s="130"/>
      <c r="H83" s="60"/>
      <c r="I83" s="133"/>
      <c r="J83" s="9" t="s">
        <v>64</v>
      </c>
      <c r="K83" s="11" t="s">
        <v>65</v>
      </c>
      <c r="L83" s="11" t="s">
        <v>66</v>
      </c>
      <c r="M83" s="10">
        <v>1</v>
      </c>
      <c r="N83" s="130"/>
      <c r="O83" s="76"/>
      <c r="P83" s="36"/>
      <c r="Q83" s="36"/>
      <c r="R83" s="36"/>
      <c r="S83" s="36"/>
      <c r="T83" s="60"/>
      <c r="U83" s="137"/>
      <c r="V83" s="137"/>
      <c r="W83" s="136"/>
      <c r="X83" s="136"/>
      <c r="Y83" s="136"/>
      <c r="Z83" s="136"/>
      <c r="AA83" s="136"/>
      <c r="AB83" s="137"/>
      <c r="AC83" s="136"/>
      <c r="AD83" s="136"/>
      <c r="AE83" s="137"/>
      <c r="AF83" s="135"/>
      <c r="AG83" s="135"/>
      <c r="AH83" s="117"/>
      <c r="AI83" s="117"/>
      <c r="AJ83" s="120"/>
    </row>
    <row r="84" spans="2:36" ht="38.25" x14ac:dyDescent="0.25">
      <c r="B84" s="126"/>
      <c r="C84" s="43"/>
      <c r="D84" s="43"/>
      <c r="E84" s="43"/>
      <c r="F84" s="45" t="s">
        <v>124</v>
      </c>
      <c r="G84" s="130"/>
      <c r="H84" s="60"/>
      <c r="I84" s="133"/>
      <c r="J84" s="9" t="s">
        <v>48</v>
      </c>
      <c r="K84" s="9" t="s">
        <v>49</v>
      </c>
      <c r="L84" s="9" t="s">
        <v>50</v>
      </c>
      <c r="M84" s="10">
        <v>3.3</v>
      </c>
      <c r="N84" s="130"/>
      <c r="O84" s="122" t="s">
        <v>71</v>
      </c>
      <c r="P84" s="36"/>
      <c r="Q84" s="36"/>
      <c r="R84" s="36"/>
      <c r="S84" s="36"/>
      <c r="T84" s="60"/>
      <c r="U84" s="44">
        <v>837505</v>
      </c>
      <c r="V84" s="44">
        <f>+U84</f>
        <v>837505</v>
      </c>
      <c r="W84" s="45" t="s">
        <v>57</v>
      </c>
      <c r="X84" s="45" t="s">
        <v>57</v>
      </c>
      <c r="Y84" s="45" t="s">
        <v>57</v>
      </c>
      <c r="Z84" s="45" t="s">
        <v>57</v>
      </c>
      <c r="AA84" s="45" t="s">
        <v>57</v>
      </c>
      <c r="AB84" s="44">
        <v>147795</v>
      </c>
      <c r="AC84" s="45" t="s">
        <v>58</v>
      </c>
      <c r="AD84" s="45"/>
      <c r="AE84" s="44">
        <f>U84</f>
        <v>837505</v>
      </c>
      <c r="AF84" s="46"/>
      <c r="AG84" s="46"/>
      <c r="AH84" s="117"/>
      <c r="AI84" s="117"/>
      <c r="AJ84" s="120"/>
    </row>
    <row r="85" spans="2:36" ht="25.5" x14ac:dyDescent="0.25">
      <c r="B85" s="126"/>
      <c r="C85" s="43"/>
      <c r="D85" s="43"/>
      <c r="E85" s="43"/>
      <c r="F85" s="60"/>
      <c r="G85" s="130"/>
      <c r="H85" s="60"/>
      <c r="I85" s="133"/>
      <c r="J85" s="9" t="s">
        <v>61</v>
      </c>
      <c r="K85" s="9" t="s">
        <v>62</v>
      </c>
      <c r="L85" s="9" t="s">
        <v>63</v>
      </c>
      <c r="M85" s="10">
        <v>7995</v>
      </c>
      <c r="N85" s="130"/>
      <c r="O85" s="76"/>
      <c r="P85" s="36"/>
      <c r="Q85" s="36"/>
      <c r="R85" s="36"/>
      <c r="S85" s="36"/>
      <c r="T85" s="60"/>
      <c r="U85" s="56"/>
      <c r="V85" s="56"/>
      <c r="W85" s="60"/>
      <c r="X85" s="60"/>
      <c r="Y85" s="60"/>
      <c r="Z85" s="60"/>
      <c r="AA85" s="60"/>
      <c r="AB85" s="56"/>
      <c r="AC85" s="60"/>
      <c r="AD85" s="60"/>
      <c r="AE85" s="56"/>
      <c r="AF85" s="71"/>
      <c r="AG85" s="71"/>
      <c r="AH85" s="117"/>
      <c r="AI85" s="117"/>
      <c r="AJ85" s="120"/>
    </row>
    <row r="86" spans="2:36" ht="25.5" x14ac:dyDescent="0.25">
      <c r="B86" s="126"/>
      <c r="C86" s="43"/>
      <c r="D86" s="43"/>
      <c r="E86" s="43"/>
      <c r="F86" s="60"/>
      <c r="G86" s="130"/>
      <c r="H86" s="60"/>
      <c r="I86" s="133"/>
      <c r="J86" s="9" t="s">
        <v>74</v>
      </c>
      <c r="K86" s="9" t="s">
        <v>75</v>
      </c>
      <c r="L86" s="9" t="s">
        <v>76</v>
      </c>
      <c r="M86" s="10">
        <v>4000</v>
      </c>
      <c r="N86" s="130"/>
      <c r="O86" s="76"/>
      <c r="P86" s="36"/>
      <c r="Q86" s="36"/>
      <c r="R86" s="36"/>
      <c r="S86" s="36"/>
      <c r="T86" s="60"/>
      <c r="U86" s="56"/>
      <c r="V86" s="56"/>
      <c r="W86" s="60"/>
      <c r="X86" s="60"/>
      <c r="Y86" s="60"/>
      <c r="Z86" s="60"/>
      <c r="AA86" s="60"/>
      <c r="AB86" s="56"/>
      <c r="AC86" s="60"/>
      <c r="AD86" s="60"/>
      <c r="AE86" s="56"/>
      <c r="AF86" s="71"/>
      <c r="AG86" s="71"/>
      <c r="AH86" s="117"/>
      <c r="AI86" s="117"/>
      <c r="AJ86" s="120"/>
    </row>
    <row r="87" spans="2:36" ht="25.5" x14ac:dyDescent="0.25">
      <c r="B87" s="126"/>
      <c r="C87" s="43"/>
      <c r="D87" s="43"/>
      <c r="E87" s="43"/>
      <c r="F87" s="60"/>
      <c r="G87" s="130"/>
      <c r="H87" s="60"/>
      <c r="I87" s="133"/>
      <c r="J87" s="9" t="s">
        <v>77</v>
      </c>
      <c r="K87" s="9" t="s">
        <v>78</v>
      </c>
      <c r="L87" s="9" t="s">
        <v>79</v>
      </c>
      <c r="M87" s="10">
        <v>0.3</v>
      </c>
      <c r="N87" s="130"/>
      <c r="O87" s="76"/>
      <c r="P87" s="36"/>
      <c r="Q87" s="36"/>
      <c r="R87" s="36"/>
      <c r="S87" s="36"/>
      <c r="T87" s="60"/>
      <c r="U87" s="56"/>
      <c r="V87" s="56"/>
      <c r="W87" s="60"/>
      <c r="X87" s="60"/>
      <c r="Y87" s="60"/>
      <c r="Z87" s="60"/>
      <c r="AA87" s="60"/>
      <c r="AB87" s="56"/>
      <c r="AC87" s="60"/>
      <c r="AD87" s="60"/>
      <c r="AE87" s="56"/>
      <c r="AF87" s="71"/>
      <c r="AG87" s="71"/>
      <c r="AH87" s="117"/>
      <c r="AI87" s="117"/>
      <c r="AJ87" s="120"/>
    </row>
    <row r="88" spans="2:36" ht="26.25" thickBot="1" x14ac:dyDescent="0.3">
      <c r="B88" s="127"/>
      <c r="C88" s="128"/>
      <c r="D88" s="128"/>
      <c r="E88" s="128"/>
      <c r="F88" s="83"/>
      <c r="G88" s="131"/>
      <c r="H88" s="83"/>
      <c r="I88" s="134"/>
      <c r="J88" s="12" t="s">
        <v>64</v>
      </c>
      <c r="K88" s="12" t="s">
        <v>65</v>
      </c>
      <c r="L88" s="12" t="s">
        <v>66</v>
      </c>
      <c r="M88" s="13">
        <v>1</v>
      </c>
      <c r="N88" s="131"/>
      <c r="O88" s="85"/>
      <c r="P88" s="124"/>
      <c r="Q88" s="124"/>
      <c r="R88" s="124"/>
      <c r="S88" s="124"/>
      <c r="T88" s="83"/>
      <c r="U88" s="84"/>
      <c r="V88" s="84"/>
      <c r="W88" s="83"/>
      <c r="X88" s="83"/>
      <c r="Y88" s="83"/>
      <c r="Z88" s="83"/>
      <c r="AA88" s="83"/>
      <c r="AB88" s="84"/>
      <c r="AC88" s="83"/>
      <c r="AD88" s="83"/>
      <c r="AE88" s="84"/>
      <c r="AF88" s="77"/>
      <c r="AG88" s="77"/>
      <c r="AH88" s="118"/>
      <c r="AI88" s="118"/>
      <c r="AJ88" s="121"/>
    </row>
    <row r="89" spans="2:36" ht="38.25" x14ac:dyDescent="0.25">
      <c r="B89" s="125" t="s">
        <v>125</v>
      </c>
      <c r="C89" s="110" t="s">
        <v>126</v>
      </c>
      <c r="D89" s="110" t="s">
        <v>42</v>
      </c>
      <c r="E89" s="110" t="s">
        <v>43</v>
      </c>
      <c r="F89" s="59" t="s">
        <v>127</v>
      </c>
      <c r="G89" s="129" t="s">
        <v>45</v>
      </c>
      <c r="H89" s="59" t="s">
        <v>46</v>
      </c>
      <c r="I89" s="132" t="s">
        <v>47</v>
      </c>
      <c r="J89" s="7" t="s">
        <v>48</v>
      </c>
      <c r="K89" s="7" t="s">
        <v>49</v>
      </c>
      <c r="L89" s="7" t="s">
        <v>50</v>
      </c>
      <c r="M89" s="8">
        <v>0.8</v>
      </c>
      <c r="N89" s="129" t="s">
        <v>51</v>
      </c>
      <c r="O89" s="75" t="s">
        <v>71</v>
      </c>
      <c r="P89" s="123" t="s">
        <v>53</v>
      </c>
      <c r="Q89" s="123" t="s">
        <v>54</v>
      </c>
      <c r="R89" s="123" t="s">
        <v>55</v>
      </c>
      <c r="S89" s="123" t="s">
        <v>56</v>
      </c>
      <c r="T89" s="69">
        <f>+U89+U94</f>
        <v>3817013</v>
      </c>
      <c r="U89" s="69">
        <v>962844</v>
      </c>
      <c r="V89" s="69">
        <f>+U89</f>
        <v>962844</v>
      </c>
      <c r="W89" s="59" t="s">
        <v>57</v>
      </c>
      <c r="X89" s="59" t="s">
        <v>57</v>
      </c>
      <c r="Y89" s="59" t="s">
        <v>57</v>
      </c>
      <c r="Z89" s="59" t="s">
        <v>57</v>
      </c>
      <c r="AA89" s="59" t="s">
        <v>57</v>
      </c>
      <c r="AB89" s="69">
        <v>169914</v>
      </c>
      <c r="AC89" s="59" t="s">
        <v>58</v>
      </c>
      <c r="AD89" s="59"/>
      <c r="AE89" s="69">
        <f>U89</f>
        <v>962844</v>
      </c>
      <c r="AF89" s="70"/>
      <c r="AG89" s="70"/>
      <c r="AH89" s="116" t="s">
        <v>128</v>
      </c>
      <c r="AI89" s="116" t="s">
        <v>129</v>
      </c>
      <c r="AJ89" s="119" t="s">
        <v>47</v>
      </c>
    </row>
    <row r="90" spans="2:36" ht="25.5" x14ac:dyDescent="0.25">
      <c r="B90" s="126"/>
      <c r="C90" s="43"/>
      <c r="D90" s="43"/>
      <c r="E90" s="43"/>
      <c r="F90" s="60"/>
      <c r="G90" s="130"/>
      <c r="H90" s="60"/>
      <c r="I90" s="133"/>
      <c r="J90" s="9" t="s">
        <v>61</v>
      </c>
      <c r="K90" s="9" t="s">
        <v>62</v>
      </c>
      <c r="L90" s="9" t="s">
        <v>63</v>
      </c>
      <c r="M90" s="10">
        <v>4000</v>
      </c>
      <c r="N90" s="130"/>
      <c r="O90" s="76"/>
      <c r="P90" s="36"/>
      <c r="Q90" s="36"/>
      <c r="R90" s="36"/>
      <c r="S90" s="36"/>
      <c r="T90" s="56"/>
      <c r="U90" s="56"/>
      <c r="V90" s="56"/>
      <c r="W90" s="60"/>
      <c r="X90" s="60"/>
      <c r="Y90" s="60"/>
      <c r="Z90" s="60"/>
      <c r="AA90" s="60"/>
      <c r="AB90" s="56"/>
      <c r="AC90" s="60"/>
      <c r="AD90" s="60"/>
      <c r="AE90" s="56"/>
      <c r="AF90" s="71"/>
      <c r="AG90" s="71"/>
      <c r="AH90" s="117"/>
      <c r="AI90" s="117"/>
      <c r="AJ90" s="120"/>
    </row>
    <row r="91" spans="2:36" ht="25.5" x14ac:dyDescent="0.25">
      <c r="B91" s="126"/>
      <c r="C91" s="43"/>
      <c r="D91" s="43"/>
      <c r="E91" s="43"/>
      <c r="F91" s="60"/>
      <c r="G91" s="130"/>
      <c r="H91" s="60"/>
      <c r="I91" s="133"/>
      <c r="J91" s="9" t="s">
        <v>74</v>
      </c>
      <c r="K91" s="9" t="s">
        <v>75</v>
      </c>
      <c r="L91" s="9" t="s">
        <v>76</v>
      </c>
      <c r="M91" s="10">
        <v>6000</v>
      </c>
      <c r="N91" s="130"/>
      <c r="O91" s="76"/>
      <c r="P91" s="36"/>
      <c r="Q91" s="36"/>
      <c r="R91" s="36"/>
      <c r="S91" s="36"/>
      <c r="T91" s="56"/>
      <c r="U91" s="56"/>
      <c r="V91" s="56"/>
      <c r="W91" s="60"/>
      <c r="X91" s="60"/>
      <c r="Y91" s="60"/>
      <c r="Z91" s="60"/>
      <c r="AA91" s="60"/>
      <c r="AB91" s="56"/>
      <c r="AC91" s="60"/>
      <c r="AD91" s="60"/>
      <c r="AE91" s="56"/>
      <c r="AF91" s="71"/>
      <c r="AG91" s="71"/>
      <c r="AH91" s="117"/>
      <c r="AI91" s="117"/>
      <c r="AJ91" s="120"/>
    </row>
    <row r="92" spans="2:36" ht="25.5" x14ac:dyDescent="0.25">
      <c r="B92" s="126"/>
      <c r="C92" s="43"/>
      <c r="D92" s="43"/>
      <c r="E92" s="43"/>
      <c r="F92" s="60"/>
      <c r="G92" s="130"/>
      <c r="H92" s="60"/>
      <c r="I92" s="133"/>
      <c r="J92" s="9" t="s">
        <v>77</v>
      </c>
      <c r="K92" s="9" t="s">
        <v>78</v>
      </c>
      <c r="L92" s="9" t="s">
        <v>79</v>
      </c>
      <c r="M92" s="10">
        <v>1.33</v>
      </c>
      <c r="N92" s="130"/>
      <c r="O92" s="76"/>
      <c r="P92" s="36"/>
      <c r="Q92" s="36"/>
      <c r="R92" s="36"/>
      <c r="S92" s="36"/>
      <c r="T92" s="56"/>
      <c r="U92" s="56"/>
      <c r="V92" s="56"/>
      <c r="W92" s="60"/>
      <c r="X92" s="60"/>
      <c r="Y92" s="60"/>
      <c r="Z92" s="60"/>
      <c r="AA92" s="60"/>
      <c r="AB92" s="56"/>
      <c r="AC92" s="60"/>
      <c r="AD92" s="60"/>
      <c r="AE92" s="56"/>
      <c r="AF92" s="71"/>
      <c r="AG92" s="71"/>
      <c r="AH92" s="117"/>
      <c r="AI92" s="117"/>
      <c r="AJ92" s="120"/>
    </row>
    <row r="93" spans="2:36" ht="25.5" x14ac:dyDescent="0.25">
      <c r="B93" s="126"/>
      <c r="C93" s="43"/>
      <c r="D93" s="43"/>
      <c r="E93" s="43"/>
      <c r="F93" s="136"/>
      <c r="G93" s="130"/>
      <c r="H93" s="60"/>
      <c r="I93" s="133"/>
      <c r="J93" s="9" t="s">
        <v>64</v>
      </c>
      <c r="K93" s="11" t="s">
        <v>65</v>
      </c>
      <c r="L93" s="11" t="s">
        <v>66</v>
      </c>
      <c r="M93" s="10">
        <v>1</v>
      </c>
      <c r="N93" s="130"/>
      <c r="O93" s="76"/>
      <c r="P93" s="36"/>
      <c r="Q93" s="36"/>
      <c r="R93" s="36"/>
      <c r="S93" s="36"/>
      <c r="T93" s="60"/>
      <c r="U93" s="137"/>
      <c r="V93" s="137"/>
      <c r="W93" s="136"/>
      <c r="X93" s="136"/>
      <c r="Y93" s="136"/>
      <c r="Z93" s="136"/>
      <c r="AA93" s="136"/>
      <c r="AB93" s="137"/>
      <c r="AC93" s="136"/>
      <c r="AD93" s="136"/>
      <c r="AE93" s="137"/>
      <c r="AF93" s="135"/>
      <c r="AG93" s="135"/>
      <c r="AH93" s="117"/>
      <c r="AI93" s="117"/>
      <c r="AJ93" s="120"/>
    </row>
    <row r="94" spans="2:36" ht="38.25" customHeight="1" x14ac:dyDescent="0.25">
      <c r="B94" s="126"/>
      <c r="C94" s="43"/>
      <c r="D94" s="43"/>
      <c r="E94" s="43"/>
      <c r="F94" s="45" t="s">
        <v>130</v>
      </c>
      <c r="G94" s="130"/>
      <c r="H94" s="60"/>
      <c r="I94" s="133"/>
      <c r="J94" s="9" t="s">
        <v>48</v>
      </c>
      <c r="K94" s="9" t="s">
        <v>49</v>
      </c>
      <c r="L94" s="9" t="s">
        <v>50</v>
      </c>
      <c r="M94" s="10">
        <v>1</v>
      </c>
      <c r="N94" s="130"/>
      <c r="O94" s="45" t="s">
        <v>71</v>
      </c>
      <c r="P94" s="36"/>
      <c r="Q94" s="36"/>
      <c r="R94" s="36"/>
      <c r="S94" s="36"/>
      <c r="T94" s="60"/>
      <c r="U94" s="44">
        <v>2854169</v>
      </c>
      <c r="V94" s="44">
        <f>+U94</f>
        <v>2854169</v>
      </c>
      <c r="W94" s="45" t="s">
        <v>57</v>
      </c>
      <c r="X94" s="45" t="s">
        <v>57</v>
      </c>
      <c r="Y94" s="45" t="s">
        <v>57</v>
      </c>
      <c r="Z94" s="45" t="s">
        <v>57</v>
      </c>
      <c r="AA94" s="45" t="s">
        <v>57</v>
      </c>
      <c r="AB94" s="44">
        <v>503677</v>
      </c>
      <c r="AC94" s="45" t="s">
        <v>58</v>
      </c>
      <c r="AD94" s="45"/>
      <c r="AE94" s="44">
        <f>U94</f>
        <v>2854169</v>
      </c>
      <c r="AF94" s="46"/>
      <c r="AG94" s="46"/>
      <c r="AH94" s="117"/>
      <c r="AI94" s="117"/>
      <c r="AJ94" s="120"/>
    </row>
    <row r="95" spans="2:36" ht="25.5" x14ac:dyDescent="0.25">
      <c r="B95" s="126"/>
      <c r="C95" s="43"/>
      <c r="D95" s="43"/>
      <c r="E95" s="43"/>
      <c r="F95" s="60"/>
      <c r="G95" s="130"/>
      <c r="H95" s="60"/>
      <c r="I95" s="133"/>
      <c r="J95" s="9" t="s">
        <v>61</v>
      </c>
      <c r="K95" s="9" t="s">
        <v>62</v>
      </c>
      <c r="L95" s="9" t="s">
        <v>63</v>
      </c>
      <c r="M95" s="10">
        <v>5050</v>
      </c>
      <c r="N95" s="130"/>
      <c r="O95" s="60"/>
      <c r="P95" s="36"/>
      <c r="Q95" s="36"/>
      <c r="R95" s="36"/>
      <c r="S95" s="36"/>
      <c r="T95" s="60"/>
      <c r="U95" s="56"/>
      <c r="V95" s="56"/>
      <c r="W95" s="60"/>
      <c r="X95" s="60"/>
      <c r="Y95" s="60"/>
      <c r="Z95" s="60"/>
      <c r="AA95" s="60"/>
      <c r="AB95" s="56"/>
      <c r="AC95" s="60"/>
      <c r="AD95" s="60"/>
      <c r="AE95" s="56"/>
      <c r="AF95" s="71"/>
      <c r="AG95" s="71"/>
      <c r="AH95" s="117"/>
      <c r="AI95" s="117"/>
      <c r="AJ95" s="120"/>
    </row>
    <row r="96" spans="2:36" ht="26.25" thickBot="1" x14ac:dyDescent="0.3">
      <c r="B96" s="127"/>
      <c r="C96" s="128"/>
      <c r="D96" s="128"/>
      <c r="E96" s="128"/>
      <c r="F96" s="83"/>
      <c r="G96" s="131"/>
      <c r="H96" s="83"/>
      <c r="I96" s="134"/>
      <c r="J96" s="12" t="s">
        <v>64</v>
      </c>
      <c r="K96" s="12" t="s">
        <v>65</v>
      </c>
      <c r="L96" s="12" t="s">
        <v>66</v>
      </c>
      <c r="M96" s="13">
        <v>1</v>
      </c>
      <c r="N96" s="131"/>
      <c r="O96" s="83"/>
      <c r="P96" s="124"/>
      <c r="Q96" s="124"/>
      <c r="R96" s="124"/>
      <c r="S96" s="124"/>
      <c r="T96" s="83"/>
      <c r="U96" s="84"/>
      <c r="V96" s="84"/>
      <c r="W96" s="83"/>
      <c r="X96" s="83"/>
      <c r="Y96" s="83"/>
      <c r="Z96" s="83"/>
      <c r="AA96" s="83"/>
      <c r="AB96" s="84"/>
      <c r="AC96" s="83"/>
      <c r="AD96" s="83"/>
      <c r="AE96" s="84"/>
      <c r="AF96" s="77"/>
      <c r="AG96" s="77"/>
      <c r="AH96" s="118"/>
      <c r="AI96" s="118"/>
      <c r="AJ96" s="121"/>
    </row>
    <row r="97" spans="2:36" ht="38.25" x14ac:dyDescent="0.25">
      <c r="B97" s="80" t="s">
        <v>131</v>
      </c>
      <c r="C97" s="65" t="s">
        <v>132</v>
      </c>
      <c r="D97" s="65" t="s">
        <v>42</v>
      </c>
      <c r="E97" s="65" t="s">
        <v>43</v>
      </c>
      <c r="F97" s="59" t="s">
        <v>133</v>
      </c>
      <c r="G97" s="59" t="s">
        <v>45</v>
      </c>
      <c r="H97" s="67" t="s">
        <v>46</v>
      </c>
      <c r="I97" s="67" t="s">
        <v>47</v>
      </c>
      <c r="J97" s="7" t="s">
        <v>48</v>
      </c>
      <c r="K97" s="7" t="s">
        <v>49</v>
      </c>
      <c r="L97" s="7" t="s">
        <v>50</v>
      </c>
      <c r="M97" s="8">
        <v>7.4832999999999998</v>
      </c>
      <c r="N97" s="57" t="s">
        <v>51</v>
      </c>
      <c r="O97" s="59" t="s">
        <v>68</v>
      </c>
      <c r="P97" s="61" t="s">
        <v>53</v>
      </c>
      <c r="Q97" s="61" t="s">
        <v>54</v>
      </c>
      <c r="R97" s="61" t="s">
        <v>55</v>
      </c>
      <c r="S97" s="61" t="s">
        <v>56</v>
      </c>
      <c r="T97" s="74">
        <f>+U97</f>
        <v>567500</v>
      </c>
      <c r="U97" s="69">
        <v>567500</v>
      </c>
      <c r="V97" s="69">
        <f>+U97</f>
        <v>567500</v>
      </c>
      <c r="W97" s="59" t="s">
        <v>57</v>
      </c>
      <c r="X97" s="59" t="s">
        <v>57</v>
      </c>
      <c r="Y97" s="59" t="s">
        <v>57</v>
      </c>
      <c r="Z97" s="59" t="s">
        <v>57</v>
      </c>
      <c r="AA97" s="59" t="s">
        <v>57</v>
      </c>
      <c r="AB97" s="69">
        <v>100148</v>
      </c>
      <c r="AC97" s="59" t="s">
        <v>58</v>
      </c>
      <c r="AD97" s="59"/>
      <c r="AE97" s="69">
        <f>U97</f>
        <v>567500</v>
      </c>
      <c r="AF97" s="70"/>
      <c r="AG97" s="70"/>
      <c r="AH97" s="72" t="s">
        <v>59</v>
      </c>
      <c r="AI97" s="72" t="s">
        <v>85</v>
      </c>
      <c r="AJ97" s="41" t="s">
        <v>47</v>
      </c>
    </row>
    <row r="98" spans="2:36" ht="25.5" x14ac:dyDescent="0.25">
      <c r="B98" s="81"/>
      <c r="C98" s="66"/>
      <c r="D98" s="66"/>
      <c r="E98" s="66"/>
      <c r="F98" s="60"/>
      <c r="G98" s="60"/>
      <c r="H98" s="68"/>
      <c r="I98" s="68"/>
      <c r="J98" s="9" t="s">
        <v>61</v>
      </c>
      <c r="K98" s="9" t="s">
        <v>62</v>
      </c>
      <c r="L98" s="9" t="s">
        <v>63</v>
      </c>
      <c r="M98" s="10">
        <v>74833</v>
      </c>
      <c r="N98" s="58"/>
      <c r="O98" s="60"/>
      <c r="P98" s="62"/>
      <c r="Q98" s="62"/>
      <c r="R98" s="62"/>
      <c r="S98" s="62"/>
      <c r="T98" s="62"/>
      <c r="U98" s="56"/>
      <c r="V98" s="56"/>
      <c r="W98" s="60"/>
      <c r="X98" s="60"/>
      <c r="Y98" s="60"/>
      <c r="Z98" s="60"/>
      <c r="AA98" s="60"/>
      <c r="AB98" s="56"/>
      <c r="AC98" s="60"/>
      <c r="AD98" s="60"/>
      <c r="AE98" s="56"/>
      <c r="AF98" s="71"/>
      <c r="AG98" s="71"/>
      <c r="AH98" s="73"/>
      <c r="AI98" s="73"/>
      <c r="AJ98" s="42"/>
    </row>
    <row r="99" spans="2:36" ht="26.25" thickBot="1" x14ac:dyDescent="0.3">
      <c r="B99" s="87"/>
      <c r="C99" s="88"/>
      <c r="D99" s="88"/>
      <c r="E99" s="88"/>
      <c r="F99" s="83"/>
      <c r="G99" s="83"/>
      <c r="H99" s="89"/>
      <c r="I99" s="89"/>
      <c r="J99" s="12" t="s">
        <v>64</v>
      </c>
      <c r="K99" s="12" t="s">
        <v>65</v>
      </c>
      <c r="L99" s="12" t="s">
        <v>66</v>
      </c>
      <c r="M99" s="13">
        <v>1</v>
      </c>
      <c r="N99" s="90"/>
      <c r="O99" s="83"/>
      <c r="P99" s="86"/>
      <c r="Q99" s="86"/>
      <c r="R99" s="86"/>
      <c r="S99" s="86"/>
      <c r="T99" s="86"/>
      <c r="U99" s="84"/>
      <c r="V99" s="84"/>
      <c r="W99" s="83"/>
      <c r="X99" s="83"/>
      <c r="Y99" s="83"/>
      <c r="Z99" s="83"/>
      <c r="AA99" s="83"/>
      <c r="AB99" s="84"/>
      <c r="AC99" s="83"/>
      <c r="AD99" s="83"/>
      <c r="AE99" s="84"/>
      <c r="AF99" s="77"/>
      <c r="AG99" s="77"/>
      <c r="AH99" s="78"/>
      <c r="AI99" s="78"/>
      <c r="AJ99" s="79"/>
    </row>
    <row r="100" spans="2:36" ht="38.25" x14ac:dyDescent="0.25">
      <c r="B100" s="80" t="s">
        <v>134</v>
      </c>
      <c r="C100" s="65" t="s">
        <v>132</v>
      </c>
      <c r="D100" s="65" t="s">
        <v>42</v>
      </c>
      <c r="E100" s="65" t="s">
        <v>43</v>
      </c>
      <c r="F100" s="45" t="s">
        <v>135</v>
      </c>
      <c r="G100" s="59" t="s">
        <v>45</v>
      </c>
      <c r="H100" s="67" t="s">
        <v>46</v>
      </c>
      <c r="I100" s="67" t="s">
        <v>47</v>
      </c>
      <c r="J100" s="9" t="s">
        <v>48</v>
      </c>
      <c r="K100" s="9" t="s">
        <v>49</v>
      </c>
      <c r="L100" s="9" t="s">
        <v>50</v>
      </c>
      <c r="M100" s="10">
        <v>2.1612</v>
      </c>
      <c r="N100" s="57" t="s">
        <v>51</v>
      </c>
      <c r="O100" s="122" t="s">
        <v>68</v>
      </c>
      <c r="P100" s="61" t="s">
        <v>53</v>
      </c>
      <c r="Q100" s="61" t="s">
        <v>54</v>
      </c>
      <c r="R100" s="61" t="s">
        <v>55</v>
      </c>
      <c r="S100" s="61" t="s">
        <v>56</v>
      </c>
      <c r="T100" s="56">
        <f>U100</f>
        <v>807965</v>
      </c>
      <c r="U100" s="44">
        <v>807965</v>
      </c>
      <c r="V100" s="44">
        <f>+U100</f>
        <v>807965</v>
      </c>
      <c r="W100" s="45" t="s">
        <v>57</v>
      </c>
      <c r="X100" s="45" t="s">
        <v>57</v>
      </c>
      <c r="Y100" s="45" t="s">
        <v>57</v>
      </c>
      <c r="Z100" s="45" t="s">
        <v>57</v>
      </c>
      <c r="AA100" s="45" t="s">
        <v>57</v>
      </c>
      <c r="AB100" s="44">
        <v>142583</v>
      </c>
      <c r="AC100" s="45" t="s">
        <v>58</v>
      </c>
      <c r="AD100" s="45"/>
      <c r="AE100" s="44">
        <f>U100</f>
        <v>807965</v>
      </c>
      <c r="AF100" s="46"/>
      <c r="AG100" s="46"/>
      <c r="AH100" s="117" t="s">
        <v>85</v>
      </c>
      <c r="AI100" s="117" t="s">
        <v>86</v>
      </c>
      <c r="AJ100" s="120" t="s">
        <v>83</v>
      </c>
    </row>
    <row r="101" spans="2:36" ht="25.5" x14ac:dyDescent="0.25">
      <c r="B101" s="81"/>
      <c r="C101" s="66"/>
      <c r="D101" s="66"/>
      <c r="E101" s="66"/>
      <c r="F101" s="60"/>
      <c r="G101" s="60"/>
      <c r="H101" s="68"/>
      <c r="I101" s="68"/>
      <c r="J101" s="9" t="s">
        <v>61</v>
      </c>
      <c r="K101" s="9" t="s">
        <v>62</v>
      </c>
      <c r="L101" s="9" t="s">
        <v>63</v>
      </c>
      <c r="M101" s="10">
        <v>21612</v>
      </c>
      <c r="N101" s="58"/>
      <c r="O101" s="76"/>
      <c r="P101" s="62"/>
      <c r="Q101" s="62"/>
      <c r="R101" s="62"/>
      <c r="S101" s="62"/>
      <c r="T101" s="60"/>
      <c r="U101" s="56"/>
      <c r="V101" s="56"/>
      <c r="W101" s="60"/>
      <c r="X101" s="60"/>
      <c r="Y101" s="60"/>
      <c r="Z101" s="60"/>
      <c r="AA101" s="60"/>
      <c r="AB101" s="56"/>
      <c r="AC101" s="60"/>
      <c r="AD101" s="60"/>
      <c r="AE101" s="56"/>
      <c r="AF101" s="71"/>
      <c r="AG101" s="71"/>
      <c r="AH101" s="117"/>
      <c r="AI101" s="117"/>
      <c r="AJ101" s="120"/>
    </row>
    <row r="102" spans="2:36" ht="26.25" thickBot="1" x14ac:dyDescent="0.3">
      <c r="B102" s="87"/>
      <c r="C102" s="88"/>
      <c r="D102" s="88"/>
      <c r="E102" s="88"/>
      <c r="F102" s="83"/>
      <c r="G102" s="83"/>
      <c r="H102" s="89"/>
      <c r="I102" s="89"/>
      <c r="J102" s="12" t="s">
        <v>64</v>
      </c>
      <c r="K102" s="12" t="s">
        <v>65</v>
      </c>
      <c r="L102" s="12" t="s">
        <v>66</v>
      </c>
      <c r="M102" s="13">
        <v>1</v>
      </c>
      <c r="N102" s="90"/>
      <c r="O102" s="85"/>
      <c r="P102" s="86"/>
      <c r="Q102" s="86"/>
      <c r="R102" s="86"/>
      <c r="S102" s="86"/>
      <c r="T102" s="83"/>
      <c r="U102" s="84"/>
      <c r="V102" s="84"/>
      <c r="W102" s="83"/>
      <c r="X102" s="83"/>
      <c r="Y102" s="83"/>
      <c r="Z102" s="83"/>
      <c r="AA102" s="83"/>
      <c r="AB102" s="84"/>
      <c r="AC102" s="83"/>
      <c r="AD102" s="83"/>
      <c r="AE102" s="84"/>
      <c r="AF102" s="77"/>
      <c r="AG102" s="77"/>
      <c r="AH102" s="118"/>
      <c r="AI102" s="118"/>
      <c r="AJ102" s="121"/>
    </row>
    <row r="103" spans="2:36" ht="38.25" x14ac:dyDescent="0.25">
      <c r="B103" s="125" t="s">
        <v>136</v>
      </c>
      <c r="C103" s="110" t="s">
        <v>137</v>
      </c>
      <c r="D103" s="110" t="s">
        <v>42</v>
      </c>
      <c r="E103" s="110" t="s">
        <v>43</v>
      </c>
      <c r="F103" s="59" t="s">
        <v>138</v>
      </c>
      <c r="G103" s="129" t="s">
        <v>45</v>
      </c>
      <c r="H103" s="59" t="s">
        <v>46</v>
      </c>
      <c r="I103" s="132" t="s">
        <v>47</v>
      </c>
      <c r="J103" s="7" t="s">
        <v>48</v>
      </c>
      <c r="K103" s="7" t="s">
        <v>49</v>
      </c>
      <c r="L103" s="7" t="s">
        <v>50</v>
      </c>
      <c r="M103" s="8">
        <v>4.8499999999999996</v>
      </c>
      <c r="N103" s="129" t="s">
        <v>51</v>
      </c>
      <c r="O103" s="75" t="s">
        <v>98</v>
      </c>
      <c r="P103" s="123" t="s">
        <v>53</v>
      </c>
      <c r="Q103" s="123" t="s">
        <v>54</v>
      </c>
      <c r="R103" s="123" t="s">
        <v>55</v>
      </c>
      <c r="S103" s="123" t="s">
        <v>56</v>
      </c>
      <c r="T103" s="69">
        <f>+U103+U106</f>
        <v>935000</v>
      </c>
      <c r="U103" s="69">
        <v>612000</v>
      </c>
      <c r="V103" s="69">
        <f>+U103</f>
        <v>612000</v>
      </c>
      <c r="W103" s="59" t="s">
        <v>57</v>
      </c>
      <c r="X103" s="59" t="s">
        <v>57</v>
      </c>
      <c r="Y103" s="59" t="s">
        <v>57</v>
      </c>
      <c r="Z103" s="59" t="s">
        <v>57</v>
      </c>
      <c r="AA103" s="59" t="s">
        <v>57</v>
      </c>
      <c r="AB103" s="69">
        <v>108000</v>
      </c>
      <c r="AC103" s="59" t="s">
        <v>58</v>
      </c>
      <c r="AD103" s="59"/>
      <c r="AE103" s="69">
        <f>U103</f>
        <v>612000</v>
      </c>
      <c r="AF103" s="70"/>
      <c r="AG103" s="70"/>
      <c r="AH103" s="116" t="s">
        <v>102</v>
      </c>
      <c r="AI103" s="116" t="s">
        <v>103</v>
      </c>
      <c r="AJ103" s="119" t="s">
        <v>47</v>
      </c>
    </row>
    <row r="104" spans="2:36" ht="25.5" x14ac:dyDescent="0.25">
      <c r="B104" s="126"/>
      <c r="C104" s="43"/>
      <c r="D104" s="43"/>
      <c r="E104" s="43"/>
      <c r="F104" s="60"/>
      <c r="G104" s="130"/>
      <c r="H104" s="60"/>
      <c r="I104" s="133"/>
      <c r="J104" s="9" t="s">
        <v>61</v>
      </c>
      <c r="K104" s="9" t="s">
        <v>62</v>
      </c>
      <c r="L104" s="9" t="s">
        <v>63</v>
      </c>
      <c r="M104" s="10">
        <v>48557</v>
      </c>
      <c r="N104" s="130"/>
      <c r="O104" s="76"/>
      <c r="P104" s="36"/>
      <c r="Q104" s="36"/>
      <c r="R104" s="36"/>
      <c r="S104" s="36"/>
      <c r="T104" s="56"/>
      <c r="U104" s="56"/>
      <c r="V104" s="56"/>
      <c r="W104" s="60"/>
      <c r="X104" s="60"/>
      <c r="Y104" s="60"/>
      <c r="Z104" s="60"/>
      <c r="AA104" s="60"/>
      <c r="AB104" s="56"/>
      <c r="AC104" s="60"/>
      <c r="AD104" s="60"/>
      <c r="AE104" s="56"/>
      <c r="AF104" s="71"/>
      <c r="AG104" s="71"/>
      <c r="AH104" s="117"/>
      <c r="AI104" s="117"/>
      <c r="AJ104" s="120"/>
    </row>
    <row r="105" spans="2:36" ht="25.5" x14ac:dyDescent="0.25">
      <c r="B105" s="126"/>
      <c r="C105" s="43"/>
      <c r="D105" s="43"/>
      <c r="E105" s="43"/>
      <c r="F105" s="60"/>
      <c r="G105" s="130"/>
      <c r="H105" s="60"/>
      <c r="I105" s="133"/>
      <c r="J105" s="9" t="s">
        <v>64</v>
      </c>
      <c r="K105" s="11" t="s">
        <v>65</v>
      </c>
      <c r="L105" s="11" t="s">
        <v>66</v>
      </c>
      <c r="M105" s="10">
        <v>1</v>
      </c>
      <c r="N105" s="130"/>
      <c r="O105" s="76"/>
      <c r="P105" s="36"/>
      <c r="Q105" s="36"/>
      <c r="R105" s="36"/>
      <c r="S105" s="36"/>
      <c r="T105" s="56"/>
      <c r="U105" s="56"/>
      <c r="V105" s="56"/>
      <c r="W105" s="60"/>
      <c r="X105" s="60"/>
      <c r="Y105" s="60"/>
      <c r="Z105" s="60"/>
      <c r="AA105" s="60"/>
      <c r="AB105" s="56"/>
      <c r="AC105" s="60"/>
      <c r="AD105" s="60"/>
      <c r="AE105" s="56"/>
      <c r="AF105" s="71"/>
      <c r="AG105" s="71"/>
      <c r="AH105" s="117"/>
      <c r="AI105" s="117"/>
      <c r="AJ105" s="120"/>
    </row>
    <row r="106" spans="2:36" ht="38.25" x14ac:dyDescent="0.25">
      <c r="B106" s="126"/>
      <c r="C106" s="43"/>
      <c r="D106" s="43"/>
      <c r="E106" s="43"/>
      <c r="F106" s="45" t="s">
        <v>139</v>
      </c>
      <c r="G106" s="130"/>
      <c r="H106" s="60"/>
      <c r="I106" s="133"/>
      <c r="J106" s="9" t="s">
        <v>48</v>
      </c>
      <c r="K106" s="9" t="s">
        <v>49</v>
      </c>
      <c r="L106" s="9" t="s">
        <v>50</v>
      </c>
      <c r="M106" s="10">
        <v>1.2589999999999999</v>
      </c>
      <c r="N106" s="130"/>
      <c r="O106" s="122" t="s">
        <v>98</v>
      </c>
      <c r="P106" s="36"/>
      <c r="Q106" s="36"/>
      <c r="R106" s="36"/>
      <c r="S106" s="36"/>
      <c r="T106" s="60"/>
      <c r="U106" s="44">
        <v>323000</v>
      </c>
      <c r="V106" s="44">
        <f>+U106</f>
        <v>323000</v>
      </c>
      <c r="W106" s="45" t="s">
        <v>57</v>
      </c>
      <c r="X106" s="45" t="s">
        <v>57</v>
      </c>
      <c r="Y106" s="45" t="s">
        <v>57</v>
      </c>
      <c r="Z106" s="45" t="s">
        <v>57</v>
      </c>
      <c r="AA106" s="45" t="s">
        <v>57</v>
      </c>
      <c r="AB106" s="44">
        <v>57000</v>
      </c>
      <c r="AC106" s="45" t="s">
        <v>58</v>
      </c>
      <c r="AD106" s="45"/>
      <c r="AE106" s="44">
        <f>U106</f>
        <v>323000</v>
      </c>
      <c r="AF106" s="46"/>
      <c r="AG106" s="46"/>
      <c r="AH106" s="117"/>
      <c r="AI106" s="117"/>
      <c r="AJ106" s="120"/>
    </row>
    <row r="107" spans="2:36" ht="25.5" x14ac:dyDescent="0.25">
      <c r="B107" s="126"/>
      <c r="C107" s="43"/>
      <c r="D107" s="43"/>
      <c r="E107" s="43"/>
      <c r="F107" s="60"/>
      <c r="G107" s="130"/>
      <c r="H107" s="60"/>
      <c r="I107" s="133"/>
      <c r="J107" s="9" t="s">
        <v>61</v>
      </c>
      <c r="K107" s="9" t="s">
        <v>62</v>
      </c>
      <c r="L107" s="9" t="s">
        <v>63</v>
      </c>
      <c r="M107" s="10">
        <v>12590</v>
      </c>
      <c r="N107" s="130"/>
      <c r="O107" s="76"/>
      <c r="P107" s="36"/>
      <c r="Q107" s="36"/>
      <c r="R107" s="36"/>
      <c r="S107" s="36"/>
      <c r="T107" s="60"/>
      <c r="U107" s="56"/>
      <c r="V107" s="56"/>
      <c r="W107" s="60"/>
      <c r="X107" s="60"/>
      <c r="Y107" s="60"/>
      <c r="Z107" s="60"/>
      <c r="AA107" s="60"/>
      <c r="AB107" s="56"/>
      <c r="AC107" s="60"/>
      <c r="AD107" s="60"/>
      <c r="AE107" s="56"/>
      <c r="AF107" s="71"/>
      <c r="AG107" s="71"/>
      <c r="AH107" s="117"/>
      <c r="AI107" s="117"/>
      <c r="AJ107" s="120"/>
    </row>
    <row r="108" spans="2:36" ht="26.25" thickBot="1" x14ac:dyDescent="0.3">
      <c r="B108" s="127"/>
      <c r="C108" s="128"/>
      <c r="D108" s="128"/>
      <c r="E108" s="128"/>
      <c r="F108" s="83"/>
      <c r="G108" s="131"/>
      <c r="H108" s="83"/>
      <c r="I108" s="134"/>
      <c r="J108" s="12" t="s">
        <v>64</v>
      </c>
      <c r="K108" s="12" t="s">
        <v>65</v>
      </c>
      <c r="L108" s="12" t="s">
        <v>66</v>
      </c>
      <c r="M108" s="13">
        <v>1</v>
      </c>
      <c r="N108" s="131"/>
      <c r="O108" s="85"/>
      <c r="P108" s="124"/>
      <c r="Q108" s="124"/>
      <c r="R108" s="124"/>
      <c r="S108" s="124"/>
      <c r="T108" s="83"/>
      <c r="U108" s="84"/>
      <c r="V108" s="84"/>
      <c r="W108" s="83"/>
      <c r="X108" s="83"/>
      <c r="Y108" s="83"/>
      <c r="Z108" s="83"/>
      <c r="AA108" s="83"/>
      <c r="AB108" s="84"/>
      <c r="AC108" s="83"/>
      <c r="AD108" s="83"/>
      <c r="AE108" s="84"/>
      <c r="AF108" s="77"/>
      <c r="AG108" s="77"/>
      <c r="AH108" s="118"/>
      <c r="AI108" s="118"/>
      <c r="AJ108" s="121"/>
    </row>
    <row r="109" spans="2:36" ht="45.75" customHeight="1" x14ac:dyDescent="0.25">
      <c r="B109" s="80" t="s">
        <v>140</v>
      </c>
      <c r="C109" s="65" t="s">
        <v>141</v>
      </c>
      <c r="D109" s="65" t="s">
        <v>42</v>
      </c>
      <c r="E109" s="65" t="s">
        <v>43</v>
      </c>
      <c r="F109" s="59" t="s">
        <v>142</v>
      </c>
      <c r="G109" s="59" t="s">
        <v>45</v>
      </c>
      <c r="H109" s="67" t="s">
        <v>46</v>
      </c>
      <c r="I109" s="67" t="s">
        <v>47</v>
      </c>
      <c r="J109" s="7" t="s">
        <v>143</v>
      </c>
      <c r="K109" s="7" t="s">
        <v>144</v>
      </c>
      <c r="L109" s="7" t="s">
        <v>145</v>
      </c>
      <c r="M109" s="8">
        <v>600</v>
      </c>
      <c r="N109" s="57" t="s">
        <v>51</v>
      </c>
      <c r="O109" s="59" t="s">
        <v>68</v>
      </c>
      <c r="P109" s="61" t="s">
        <v>53</v>
      </c>
      <c r="Q109" s="61" t="s">
        <v>54</v>
      </c>
      <c r="R109" s="61" t="s">
        <v>55</v>
      </c>
      <c r="S109" s="61" t="s">
        <v>56</v>
      </c>
      <c r="T109" s="74">
        <f>+U109</f>
        <v>1498968</v>
      </c>
      <c r="U109" s="69">
        <v>1498968</v>
      </c>
      <c r="V109" s="69">
        <f>+U109</f>
        <v>1498968</v>
      </c>
      <c r="W109" s="59" t="s">
        <v>57</v>
      </c>
      <c r="X109" s="59" t="s">
        <v>57</v>
      </c>
      <c r="Y109" s="59" t="s">
        <v>57</v>
      </c>
      <c r="Z109" s="59" t="s">
        <v>57</v>
      </c>
      <c r="AA109" s="59" t="s">
        <v>57</v>
      </c>
      <c r="AB109" s="69">
        <v>264524</v>
      </c>
      <c r="AC109" s="59" t="s">
        <v>58</v>
      </c>
      <c r="AD109" s="59"/>
      <c r="AE109" s="69">
        <f>U109</f>
        <v>1498968</v>
      </c>
      <c r="AF109" s="70"/>
      <c r="AG109" s="70"/>
      <c r="AH109" s="72" t="s">
        <v>111</v>
      </c>
      <c r="AI109" s="72" t="s">
        <v>112</v>
      </c>
      <c r="AJ109" s="41" t="s">
        <v>47</v>
      </c>
    </row>
    <row r="110" spans="2:36" ht="52.5" customHeight="1" thickBot="1" x14ac:dyDescent="0.3">
      <c r="B110" s="87"/>
      <c r="C110" s="88"/>
      <c r="D110" s="88"/>
      <c r="E110" s="88"/>
      <c r="F110" s="83"/>
      <c r="G110" s="83"/>
      <c r="H110" s="89"/>
      <c r="I110" s="89"/>
      <c r="J110" s="12" t="s">
        <v>64</v>
      </c>
      <c r="K110" s="12" t="s">
        <v>65</v>
      </c>
      <c r="L110" s="12" t="s">
        <v>66</v>
      </c>
      <c r="M110" s="13">
        <v>1</v>
      </c>
      <c r="N110" s="90"/>
      <c r="O110" s="83"/>
      <c r="P110" s="86"/>
      <c r="Q110" s="86"/>
      <c r="R110" s="86"/>
      <c r="S110" s="86"/>
      <c r="T110" s="86"/>
      <c r="U110" s="84"/>
      <c r="V110" s="84"/>
      <c r="W110" s="83"/>
      <c r="X110" s="83"/>
      <c r="Y110" s="83"/>
      <c r="Z110" s="83"/>
      <c r="AA110" s="83"/>
      <c r="AB110" s="84"/>
      <c r="AC110" s="83"/>
      <c r="AD110" s="83"/>
      <c r="AE110" s="84"/>
      <c r="AF110" s="77"/>
      <c r="AG110" s="77"/>
      <c r="AH110" s="78"/>
      <c r="AI110" s="78"/>
      <c r="AJ110" s="79"/>
    </row>
    <row r="111" spans="2:36" ht="25.5" hidden="1" x14ac:dyDescent="0.25">
      <c r="B111" s="125" t="s">
        <v>146</v>
      </c>
      <c r="C111" s="110" t="s">
        <v>147</v>
      </c>
      <c r="D111" s="110" t="s">
        <v>148</v>
      </c>
      <c r="E111" s="110" t="s">
        <v>149</v>
      </c>
      <c r="F111" s="59" t="s">
        <v>150</v>
      </c>
      <c r="G111" s="129" t="s">
        <v>151</v>
      </c>
      <c r="H111" s="59" t="s">
        <v>46</v>
      </c>
      <c r="I111" s="132" t="s">
        <v>47</v>
      </c>
      <c r="J111" s="7" t="s">
        <v>64</v>
      </c>
      <c r="K111" s="15" t="s">
        <v>65</v>
      </c>
      <c r="L111" s="15" t="s">
        <v>66</v>
      </c>
      <c r="M111" s="8">
        <v>1</v>
      </c>
      <c r="N111" s="129" t="s">
        <v>51</v>
      </c>
      <c r="O111" s="75" t="s">
        <v>71</v>
      </c>
      <c r="P111" s="123" t="s">
        <v>53</v>
      </c>
      <c r="Q111" s="123" t="s">
        <v>54</v>
      </c>
      <c r="R111" s="123" t="s">
        <v>55</v>
      </c>
      <c r="S111" s="123" t="s">
        <v>56</v>
      </c>
      <c r="T111" s="69">
        <f>+U111+U113+U115</f>
        <v>5137655</v>
      </c>
      <c r="U111" s="69">
        <v>2106232</v>
      </c>
      <c r="V111" s="69">
        <f>+U111</f>
        <v>2106232</v>
      </c>
      <c r="W111" s="59" t="s">
        <v>57</v>
      </c>
      <c r="X111" s="59" t="s">
        <v>57</v>
      </c>
      <c r="Y111" s="59" t="s">
        <v>57</v>
      </c>
      <c r="Z111" s="59" t="s">
        <v>57</v>
      </c>
      <c r="AA111" s="59" t="s">
        <v>57</v>
      </c>
      <c r="AB111" s="69">
        <v>371688</v>
      </c>
      <c r="AC111" s="59" t="s">
        <v>58</v>
      </c>
      <c r="AD111" s="59"/>
      <c r="AE111" s="69">
        <f>U111</f>
        <v>2106232</v>
      </c>
      <c r="AF111" s="70"/>
      <c r="AG111" s="70"/>
      <c r="AH111" s="116" t="s">
        <v>59</v>
      </c>
      <c r="AI111" s="116" t="s">
        <v>85</v>
      </c>
      <c r="AJ111" s="119" t="s">
        <v>47</v>
      </c>
    </row>
    <row r="112" spans="2:36" ht="25.5" hidden="1" x14ac:dyDescent="0.25">
      <c r="B112" s="126"/>
      <c r="C112" s="43"/>
      <c r="D112" s="43"/>
      <c r="E112" s="43"/>
      <c r="F112" s="136"/>
      <c r="G112" s="130"/>
      <c r="H112" s="60"/>
      <c r="I112" s="133"/>
      <c r="J112" s="9" t="s">
        <v>143</v>
      </c>
      <c r="K112" s="11" t="s">
        <v>144</v>
      </c>
      <c r="L112" s="11" t="s">
        <v>145</v>
      </c>
      <c r="M112" s="10">
        <v>220920</v>
      </c>
      <c r="N112" s="130"/>
      <c r="O112" s="76"/>
      <c r="P112" s="36"/>
      <c r="Q112" s="36"/>
      <c r="R112" s="36"/>
      <c r="S112" s="36"/>
      <c r="T112" s="60"/>
      <c r="U112" s="137"/>
      <c r="V112" s="137"/>
      <c r="W112" s="136"/>
      <c r="X112" s="136"/>
      <c r="Y112" s="136"/>
      <c r="Z112" s="136"/>
      <c r="AA112" s="136"/>
      <c r="AB112" s="137"/>
      <c r="AC112" s="136"/>
      <c r="AD112" s="136"/>
      <c r="AE112" s="137"/>
      <c r="AF112" s="135"/>
      <c r="AG112" s="135"/>
      <c r="AH112" s="117"/>
      <c r="AI112" s="117"/>
      <c r="AJ112" s="120"/>
    </row>
    <row r="113" spans="2:36" ht="25.5" hidden="1" x14ac:dyDescent="0.25">
      <c r="B113" s="126"/>
      <c r="C113" s="43"/>
      <c r="D113" s="43"/>
      <c r="E113" s="43"/>
      <c r="F113" s="45" t="s">
        <v>152</v>
      </c>
      <c r="G113" s="130"/>
      <c r="H113" s="60"/>
      <c r="I113" s="133"/>
      <c r="J113" s="9" t="s">
        <v>64</v>
      </c>
      <c r="K113" s="11" t="s">
        <v>65</v>
      </c>
      <c r="L113" s="11" t="s">
        <v>66</v>
      </c>
      <c r="M113" s="10">
        <v>1</v>
      </c>
      <c r="N113" s="130"/>
      <c r="O113" s="122" t="s">
        <v>71</v>
      </c>
      <c r="P113" s="36"/>
      <c r="Q113" s="36"/>
      <c r="R113" s="36"/>
      <c r="S113" s="36"/>
      <c r="T113" s="60"/>
      <c r="U113" s="44">
        <v>2721173</v>
      </c>
      <c r="V113" s="44">
        <f>+U113</f>
        <v>2721173</v>
      </c>
      <c r="W113" s="45" t="s">
        <v>57</v>
      </c>
      <c r="X113" s="45" t="s">
        <v>57</v>
      </c>
      <c r="Y113" s="45" t="s">
        <v>57</v>
      </c>
      <c r="Z113" s="45" t="s">
        <v>57</v>
      </c>
      <c r="AA113" s="45" t="s">
        <v>57</v>
      </c>
      <c r="AB113" s="44">
        <v>480207</v>
      </c>
      <c r="AC113" s="45" t="s">
        <v>58</v>
      </c>
      <c r="AD113" s="45"/>
      <c r="AE113" s="44">
        <f>U113</f>
        <v>2721173</v>
      </c>
      <c r="AF113" s="46"/>
      <c r="AG113" s="46"/>
      <c r="AH113" s="117"/>
      <c r="AI113" s="117"/>
      <c r="AJ113" s="120"/>
    </row>
    <row r="114" spans="2:36" ht="25.5" hidden="1" x14ac:dyDescent="0.25">
      <c r="B114" s="126"/>
      <c r="C114" s="43"/>
      <c r="D114" s="43"/>
      <c r="E114" s="43"/>
      <c r="F114" s="136"/>
      <c r="G114" s="130"/>
      <c r="H114" s="60"/>
      <c r="I114" s="133"/>
      <c r="J114" s="9" t="s">
        <v>143</v>
      </c>
      <c r="K114" s="11" t="s">
        <v>144</v>
      </c>
      <c r="L114" s="11" t="s">
        <v>145</v>
      </c>
      <c r="M114" s="10">
        <v>85680</v>
      </c>
      <c r="N114" s="130"/>
      <c r="O114" s="76"/>
      <c r="P114" s="36"/>
      <c r="Q114" s="36"/>
      <c r="R114" s="36"/>
      <c r="S114" s="36"/>
      <c r="T114" s="60"/>
      <c r="U114" s="137"/>
      <c r="V114" s="137"/>
      <c r="W114" s="136"/>
      <c r="X114" s="136"/>
      <c r="Y114" s="136"/>
      <c r="Z114" s="136"/>
      <c r="AA114" s="136"/>
      <c r="AB114" s="137"/>
      <c r="AC114" s="136"/>
      <c r="AD114" s="136"/>
      <c r="AE114" s="137"/>
      <c r="AF114" s="135"/>
      <c r="AG114" s="135"/>
      <c r="AH114" s="117"/>
      <c r="AI114" s="117"/>
      <c r="AJ114" s="120"/>
    </row>
    <row r="115" spans="2:36" ht="25.5" hidden="1" x14ac:dyDescent="0.25">
      <c r="B115" s="126"/>
      <c r="C115" s="43"/>
      <c r="D115" s="43"/>
      <c r="E115" s="43"/>
      <c r="F115" s="45" t="s">
        <v>153</v>
      </c>
      <c r="G115" s="130"/>
      <c r="H115" s="60"/>
      <c r="I115" s="133"/>
      <c r="J115" s="9" t="s">
        <v>64</v>
      </c>
      <c r="K115" s="11" t="s">
        <v>65</v>
      </c>
      <c r="L115" s="11" t="s">
        <v>66</v>
      </c>
      <c r="M115" s="10">
        <v>1</v>
      </c>
      <c r="N115" s="130"/>
      <c r="O115" s="122" t="s">
        <v>71</v>
      </c>
      <c r="P115" s="36"/>
      <c r="Q115" s="36"/>
      <c r="R115" s="36"/>
      <c r="S115" s="36"/>
      <c r="T115" s="60"/>
      <c r="U115" s="44">
        <v>310250</v>
      </c>
      <c r="V115" s="44">
        <f>+U115</f>
        <v>310250</v>
      </c>
      <c r="W115" s="45" t="s">
        <v>57</v>
      </c>
      <c r="X115" s="45" t="s">
        <v>57</v>
      </c>
      <c r="Y115" s="45" t="s">
        <v>57</v>
      </c>
      <c r="Z115" s="45" t="s">
        <v>57</v>
      </c>
      <c r="AA115" s="45" t="s">
        <v>57</v>
      </c>
      <c r="AB115" s="44">
        <v>54750</v>
      </c>
      <c r="AC115" s="45" t="s">
        <v>58</v>
      </c>
      <c r="AD115" s="45"/>
      <c r="AE115" s="44">
        <f>U115</f>
        <v>310250</v>
      </c>
      <c r="AF115" s="46"/>
      <c r="AG115" s="46"/>
      <c r="AH115" s="117"/>
      <c r="AI115" s="117"/>
      <c r="AJ115" s="120"/>
    </row>
    <row r="116" spans="2:36" ht="26.25" hidden="1" thickBot="1" x14ac:dyDescent="0.3">
      <c r="B116" s="127"/>
      <c r="C116" s="128"/>
      <c r="D116" s="128"/>
      <c r="E116" s="128"/>
      <c r="F116" s="83"/>
      <c r="G116" s="131"/>
      <c r="H116" s="83"/>
      <c r="I116" s="134"/>
      <c r="J116" s="12" t="s">
        <v>143</v>
      </c>
      <c r="K116" s="12" t="s">
        <v>144</v>
      </c>
      <c r="L116" s="12" t="s">
        <v>145</v>
      </c>
      <c r="M116" s="13">
        <v>21000</v>
      </c>
      <c r="N116" s="131"/>
      <c r="O116" s="85"/>
      <c r="P116" s="124"/>
      <c r="Q116" s="124"/>
      <c r="R116" s="124"/>
      <c r="S116" s="124"/>
      <c r="T116" s="83"/>
      <c r="U116" s="84"/>
      <c r="V116" s="84"/>
      <c r="W116" s="83"/>
      <c r="X116" s="83"/>
      <c r="Y116" s="83"/>
      <c r="Z116" s="83"/>
      <c r="AA116" s="83"/>
      <c r="AB116" s="84"/>
      <c r="AC116" s="83"/>
      <c r="AD116" s="83"/>
      <c r="AE116" s="84"/>
      <c r="AF116" s="77"/>
      <c r="AG116" s="77"/>
      <c r="AH116" s="118"/>
      <c r="AI116" s="118"/>
      <c r="AJ116" s="121"/>
    </row>
    <row r="117" spans="2:36" ht="25.5" hidden="1" x14ac:dyDescent="0.25">
      <c r="B117" s="125" t="s">
        <v>154</v>
      </c>
      <c r="C117" s="110" t="s">
        <v>155</v>
      </c>
      <c r="D117" s="110" t="s">
        <v>148</v>
      </c>
      <c r="E117" s="110" t="s">
        <v>149</v>
      </c>
      <c r="F117" s="59" t="s">
        <v>156</v>
      </c>
      <c r="G117" s="129" t="s">
        <v>151</v>
      </c>
      <c r="H117" s="59" t="s">
        <v>46</v>
      </c>
      <c r="I117" s="132" t="s">
        <v>47</v>
      </c>
      <c r="J117" s="7" t="s">
        <v>64</v>
      </c>
      <c r="K117" s="15" t="s">
        <v>65</v>
      </c>
      <c r="L117" s="15" t="s">
        <v>66</v>
      </c>
      <c r="M117" s="8">
        <v>1</v>
      </c>
      <c r="N117" s="129" t="s">
        <v>51</v>
      </c>
      <c r="O117" s="75" t="s">
        <v>71</v>
      </c>
      <c r="P117" s="123" t="s">
        <v>53</v>
      </c>
      <c r="Q117" s="123" t="s">
        <v>54</v>
      </c>
      <c r="R117" s="123" t="s">
        <v>55</v>
      </c>
      <c r="S117" s="123" t="s">
        <v>56</v>
      </c>
      <c r="T117" s="69">
        <f>+U117+U120+U123</f>
        <v>2584846</v>
      </c>
      <c r="U117" s="69">
        <v>340000</v>
      </c>
      <c r="V117" s="69">
        <f>+U117</f>
        <v>340000</v>
      </c>
      <c r="W117" s="59" t="s">
        <v>57</v>
      </c>
      <c r="X117" s="59" t="s">
        <v>57</v>
      </c>
      <c r="Y117" s="59" t="s">
        <v>57</v>
      </c>
      <c r="Z117" s="59" t="s">
        <v>57</v>
      </c>
      <c r="AA117" s="59" t="s">
        <v>57</v>
      </c>
      <c r="AB117" s="69">
        <v>60000</v>
      </c>
      <c r="AC117" s="59" t="s">
        <v>58</v>
      </c>
      <c r="AD117" s="59"/>
      <c r="AE117" s="69">
        <f>U117</f>
        <v>340000</v>
      </c>
      <c r="AF117" s="70"/>
      <c r="AG117" s="70"/>
      <c r="AH117" s="116" t="s">
        <v>85</v>
      </c>
      <c r="AI117" s="116" t="s">
        <v>86</v>
      </c>
      <c r="AJ117" s="119" t="s">
        <v>47</v>
      </c>
    </row>
    <row r="118" spans="2:36" ht="25.5" hidden="1" x14ac:dyDescent="0.25">
      <c r="B118" s="126"/>
      <c r="C118" s="43"/>
      <c r="D118" s="43"/>
      <c r="E118" s="43"/>
      <c r="F118" s="60"/>
      <c r="G118" s="130"/>
      <c r="H118" s="60"/>
      <c r="I118" s="133"/>
      <c r="J118" s="9" t="s">
        <v>157</v>
      </c>
      <c r="K118" s="9" t="s">
        <v>158</v>
      </c>
      <c r="L118" s="9" t="s">
        <v>63</v>
      </c>
      <c r="M118" s="10">
        <v>3500</v>
      </c>
      <c r="N118" s="130"/>
      <c r="O118" s="76"/>
      <c r="P118" s="36"/>
      <c r="Q118" s="36"/>
      <c r="R118" s="36"/>
      <c r="S118" s="36"/>
      <c r="T118" s="56"/>
      <c r="U118" s="56"/>
      <c r="V118" s="56"/>
      <c r="W118" s="60"/>
      <c r="X118" s="60"/>
      <c r="Y118" s="60"/>
      <c r="Z118" s="60"/>
      <c r="AA118" s="60"/>
      <c r="AB118" s="56"/>
      <c r="AC118" s="60"/>
      <c r="AD118" s="60"/>
      <c r="AE118" s="56"/>
      <c r="AF118" s="71"/>
      <c r="AG118" s="71"/>
      <c r="AH118" s="117"/>
      <c r="AI118" s="117"/>
      <c r="AJ118" s="120"/>
    </row>
    <row r="119" spans="2:36" ht="38.25" hidden="1" x14ac:dyDescent="0.25">
      <c r="B119" s="126"/>
      <c r="C119" s="43"/>
      <c r="D119" s="43"/>
      <c r="E119" s="43"/>
      <c r="F119" s="136"/>
      <c r="G119" s="130"/>
      <c r="H119" s="60"/>
      <c r="I119" s="133"/>
      <c r="J119" s="9" t="s">
        <v>159</v>
      </c>
      <c r="K119" s="11" t="s">
        <v>160</v>
      </c>
      <c r="L119" s="11" t="s">
        <v>50</v>
      </c>
      <c r="M119" s="10">
        <v>1</v>
      </c>
      <c r="N119" s="130"/>
      <c r="O119" s="76"/>
      <c r="P119" s="36"/>
      <c r="Q119" s="36"/>
      <c r="R119" s="36"/>
      <c r="S119" s="36"/>
      <c r="T119" s="60"/>
      <c r="U119" s="137"/>
      <c r="V119" s="137"/>
      <c r="W119" s="136"/>
      <c r="X119" s="136"/>
      <c r="Y119" s="136"/>
      <c r="Z119" s="136"/>
      <c r="AA119" s="136"/>
      <c r="AB119" s="137"/>
      <c r="AC119" s="136"/>
      <c r="AD119" s="136"/>
      <c r="AE119" s="137"/>
      <c r="AF119" s="135"/>
      <c r="AG119" s="135"/>
      <c r="AH119" s="117"/>
      <c r="AI119" s="117"/>
      <c r="AJ119" s="120"/>
    </row>
    <row r="120" spans="2:36" ht="25.5" hidden="1" x14ac:dyDescent="0.25">
      <c r="B120" s="126"/>
      <c r="C120" s="43"/>
      <c r="D120" s="43"/>
      <c r="E120" s="43"/>
      <c r="F120" s="45" t="s">
        <v>161</v>
      </c>
      <c r="G120" s="130"/>
      <c r="H120" s="60"/>
      <c r="I120" s="133"/>
      <c r="J120" s="9" t="s">
        <v>64</v>
      </c>
      <c r="K120" s="11" t="s">
        <v>65</v>
      </c>
      <c r="L120" s="11" t="s">
        <v>66</v>
      </c>
      <c r="M120" s="10">
        <v>1</v>
      </c>
      <c r="N120" s="130"/>
      <c r="O120" s="122" t="s">
        <v>71</v>
      </c>
      <c r="P120" s="36"/>
      <c r="Q120" s="36"/>
      <c r="R120" s="36"/>
      <c r="S120" s="36"/>
      <c r="T120" s="60"/>
      <c r="U120" s="44">
        <v>595000</v>
      </c>
      <c r="V120" s="44">
        <f>+U120</f>
        <v>595000</v>
      </c>
      <c r="W120" s="45" t="s">
        <v>57</v>
      </c>
      <c r="X120" s="45" t="s">
        <v>57</v>
      </c>
      <c r="Y120" s="45" t="s">
        <v>57</v>
      </c>
      <c r="Z120" s="45" t="s">
        <v>57</v>
      </c>
      <c r="AA120" s="45" t="s">
        <v>57</v>
      </c>
      <c r="AB120" s="44">
        <v>105000</v>
      </c>
      <c r="AC120" s="45" t="s">
        <v>58</v>
      </c>
      <c r="AD120" s="45"/>
      <c r="AE120" s="44">
        <f>U120</f>
        <v>595000</v>
      </c>
      <c r="AF120" s="46"/>
      <c r="AG120" s="46"/>
      <c r="AH120" s="117"/>
      <c r="AI120" s="117"/>
      <c r="AJ120" s="120"/>
    </row>
    <row r="121" spans="2:36" ht="25.5" hidden="1" x14ac:dyDescent="0.25">
      <c r="B121" s="126"/>
      <c r="C121" s="43"/>
      <c r="D121" s="43"/>
      <c r="E121" s="43"/>
      <c r="F121" s="60"/>
      <c r="G121" s="130"/>
      <c r="H121" s="60"/>
      <c r="I121" s="133"/>
      <c r="J121" s="9" t="s">
        <v>157</v>
      </c>
      <c r="K121" s="9" t="s">
        <v>158</v>
      </c>
      <c r="L121" s="9" t="s">
        <v>63</v>
      </c>
      <c r="M121" s="10">
        <v>23000</v>
      </c>
      <c r="N121" s="130"/>
      <c r="O121" s="76"/>
      <c r="P121" s="36"/>
      <c r="Q121" s="36"/>
      <c r="R121" s="36"/>
      <c r="S121" s="36"/>
      <c r="T121" s="60"/>
      <c r="U121" s="56"/>
      <c r="V121" s="56"/>
      <c r="W121" s="60"/>
      <c r="X121" s="60"/>
      <c r="Y121" s="60"/>
      <c r="Z121" s="60"/>
      <c r="AA121" s="60"/>
      <c r="AB121" s="56"/>
      <c r="AC121" s="60"/>
      <c r="AD121" s="60"/>
      <c r="AE121" s="56"/>
      <c r="AF121" s="71"/>
      <c r="AG121" s="71"/>
      <c r="AH121" s="117"/>
      <c r="AI121" s="117"/>
      <c r="AJ121" s="120"/>
    </row>
    <row r="122" spans="2:36" ht="38.25" hidden="1" x14ac:dyDescent="0.25">
      <c r="B122" s="126"/>
      <c r="C122" s="43"/>
      <c r="D122" s="43"/>
      <c r="E122" s="43"/>
      <c r="F122" s="136"/>
      <c r="G122" s="130"/>
      <c r="H122" s="60"/>
      <c r="I122" s="133"/>
      <c r="J122" s="9" t="s">
        <v>159</v>
      </c>
      <c r="K122" s="11" t="s">
        <v>160</v>
      </c>
      <c r="L122" s="11" t="s">
        <v>50</v>
      </c>
      <c r="M122" s="10">
        <v>2.2999999999999998</v>
      </c>
      <c r="N122" s="130"/>
      <c r="O122" s="76"/>
      <c r="P122" s="36"/>
      <c r="Q122" s="36"/>
      <c r="R122" s="36"/>
      <c r="S122" s="36"/>
      <c r="T122" s="60"/>
      <c r="U122" s="137"/>
      <c r="V122" s="137"/>
      <c r="W122" s="136"/>
      <c r="X122" s="136"/>
      <c r="Y122" s="136"/>
      <c r="Z122" s="136"/>
      <c r="AA122" s="136"/>
      <c r="AB122" s="137"/>
      <c r="AC122" s="136"/>
      <c r="AD122" s="136"/>
      <c r="AE122" s="137"/>
      <c r="AF122" s="135"/>
      <c r="AG122" s="135"/>
      <c r="AH122" s="117"/>
      <c r="AI122" s="117"/>
      <c r="AJ122" s="120"/>
    </row>
    <row r="123" spans="2:36" ht="25.5" hidden="1" x14ac:dyDescent="0.25">
      <c r="B123" s="126"/>
      <c r="C123" s="43"/>
      <c r="D123" s="43"/>
      <c r="E123" s="43"/>
      <c r="F123" s="45" t="s">
        <v>162</v>
      </c>
      <c r="G123" s="130"/>
      <c r="H123" s="60"/>
      <c r="I123" s="133"/>
      <c r="J123" s="9" t="s">
        <v>64</v>
      </c>
      <c r="K123" s="11" t="s">
        <v>65</v>
      </c>
      <c r="L123" s="11" t="s">
        <v>66</v>
      </c>
      <c r="M123" s="10">
        <v>1</v>
      </c>
      <c r="N123" s="130"/>
      <c r="O123" s="122" t="s">
        <v>71</v>
      </c>
      <c r="P123" s="36"/>
      <c r="Q123" s="36"/>
      <c r="R123" s="36"/>
      <c r="S123" s="36"/>
      <c r="T123" s="60"/>
      <c r="U123" s="44">
        <v>1649846</v>
      </c>
      <c r="V123" s="44">
        <f>+U123</f>
        <v>1649846</v>
      </c>
      <c r="W123" s="45" t="s">
        <v>57</v>
      </c>
      <c r="X123" s="45" t="s">
        <v>57</v>
      </c>
      <c r="Y123" s="45" t="s">
        <v>57</v>
      </c>
      <c r="Z123" s="45" t="s">
        <v>57</v>
      </c>
      <c r="AA123" s="45" t="s">
        <v>57</v>
      </c>
      <c r="AB123" s="44">
        <v>291150</v>
      </c>
      <c r="AC123" s="45" t="s">
        <v>58</v>
      </c>
      <c r="AD123" s="45"/>
      <c r="AE123" s="44">
        <f>U123</f>
        <v>1649846</v>
      </c>
      <c r="AF123" s="46"/>
      <c r="AG123" s="46"/>
      <c r="AH123" s="117"/>
      <c r="AI123" s="117"/>
      <c r="AJ123" s="120"/>
    </row>
    <row r="124" spans="2:36" ht="25.5" hidden="1" x14ac:dyDescent="0.25">
      <c r="B124" s="126"/>
      <c r="C124" s="43"/>
      <c r="D124" s="43"/>
      <c r="E124" s="43"/>
      <c r="F124" s="60"/>
      <c r="G124" s="130"/>
      <c r="H124" s="60"/>
      <c r="I124" s="133"/>
      <c r="J124" s="9" t="s">
        <v>157</v>
      </c>
      <c r="K124" s="9" t="s">
        <v>158</v>
      </c>
      <c r="L124" s="9" t="s">
        <v>63</v>
      </c>
      <c r="M124" s="10">
        <v>13000</v>
      </c>
      <c r="N124" s="130"/>
      <c r="O124" s="76"/>
      <c r="P124" s="36"/>
      <c r="Q124" s="36"/>
      <c r="R124" s="36"/>
      <c r="S124" s="36"/>
      <c r="T124" s="60"/>
      <c r="U124" s="56"/>
      <c r="V124" s="56"/>
      <c r="W124" s="60"/>
      <c r="X124" s="60"/>
      <c r="Y124" s="60"/>
      <c r="Z124" s="60"/>
      <c r="AA124" s="60"/>
      <c r="AB124" s="56"/>
      <c r="AC124" s="60"/>
      <c r="AD124" s="60"/>
      <c r="AE124" s="56"/>
      <c r="AF124" s="71"/>
      <c r="AG124" s="71"/>
      <c r="AH124" s="117"/>
      <c r="AI124" s="117"/>
      <c r="AJ124" s="120"/>
    </row>
    <row r="125" spans="2:36" ht="39" hidden="1" thickBot="1" x14ac:dyDescent="0.3">
      <c r="B125" s="127"/>
      <c r="C125" s="128"/>
      <c r="D125" s="128"/>
      <c r="E125" s="128"/>
      <c r="F125" s="83"/>
      <c r="G125" s="131"/>
      <c r="H125" s="83"/>
      <c r="I125" s="134"/>
      <c r="J125" s="12" t="s">
        <v>159</v>
      </c>
      <c r="K125" s="12" t="s">
        <v>160</v>
      </c>
      <c r="L125" s="12" t="s">
        <v>50</v>
      </c>
      <c r="M125" s="13">
        <v>1.8</v>
      </c>
      <c r="N125" s="131"/>
      <c r="O125" s="85"/>
      <c r="P125" s="124"/>
      <c r="Q125" s="124"/>
      <c r="R125" s="124"/>
      <c r="S125" s="124"/>
      <c r="T125" s="83"/>
      <c r="U125" s="84"/>
      <c r="V125" s="84"/>
      <c r="W125" s="83"/>
      <c r="X125" s="83"/>
      <c r="Y125" s="83"/>
      <c r="Z125" s="83"/>
      <c r="AA125" s="83"/>
      <c r="AB125" s="84"/>
      <c r="AC125" s="83"/>
      <c r="AD125" s="83"/>
      <c r="AE125" s="84"/>
      <c r="AF125" s="77"/>
      <c r="AG125" s="77"/>
      <c r="AH125" s="118"/>
      <c r="AI125" s="118"/>
      <c r="AJ125" s="121"/>
    </row>
    <row r="126" spans="2:36" ht="25.5" hidden="1" x14ac:dyDescent="0.25">
      <c r="B126" s="125" t="s">
        <v>163</v>
      </c>
      <c r="C126" s="110" t="s">
        <v>164</v>
      </c>
      <c r="D126" s="110" t="s">
        <v>148</v>
      </c>
      <c r="E126" s="110" t="s">
        <v>149</v>
      </c>
      <c r="F126" s="59" t="s">
        <v>165</v>
      </c>
      <c r="G126" s="129" t="s">
        <v>151</v>
      </c>
      <c r="H126" s="59" t="s">
        <v>46</v>
      </c>
      <c r="I126" s="132" t="s">
        <v>47</v>
      </c>
      <c r="J126" s="7" t="s">
        <v>64</v>
      </c>
      <c r="K126" s="15" t="s">
        <v>65</v>
      </c>
      <c r="L126" s="15" t="s">
        <v>66</v>
      </c>
      <c r="M126" s="8">
        <v>1</v>
      </c>
      <c r="N126" s="129" t="s">
        <v>51</v>
      </c>
      <c r="O126" s="75" t="s">
        <v>71</v>
      </c>
      <c r="P126" s="123" t="s">
        <v>53</v>
      </c>
      <c r="Q126" s="123" t="s">
        <v>54</v>
      </c>
      <c r="R126" s="123" t="s">
        <v>55</v>
      </c>
      <c r="S126" s="123" t="s">
        <v>56</v>
      </c>
      <c r="T126" s="69">
        <f>+U126+U129</f>
        <v>1399627</v>
      </c>
      <c r="U126" s="69">
        <v>342125</v>
      </c>
      <c r="V126" s="69">
        <f>+U126</f>
        <v>342125</v>
      </c>
      <c r="W126" s="59" t="s">
        <v>57</v>
      </c>
      <c r="X126" s="59" t="s">
        <v>57</v>
      </c>
      <c r="Y126" s="59" t="s">
        <v>57</v>
      </c>
      <c r="Z126" s="59" t="s">
        <v>57</v>
      </c>
      <c r="AA126" s="59" t="s">
        <v>57</v>
      </c>
      <c r="AB126" s="69">
        <v>60375</v>
      </c>
      <c r="AC126" s="59" t="s">
        <v>58</v>
      </c>
      <c r="AD126" s="59"/>
      <c r="AE126" s="69">
        <f>U126</f>
        <v>342125</v>
      </c>
      <c r="AF126" s="70"/>
      <c r="AG126" s="70"/>
      <c r="AH126" s="116" t="s">
        <v>91</v>
      </c>
      <c r="AI126" s="116" t="s">
        <v>92</v>
      </c>
      <c r="AJ126" s="119" t="s">
        <v>47</v>
      </c>
    </row>
    <row r="127" spans="2:36" ht="25.5" hidden="1" x14ac:dyDescent="0.25">
      <c r="B127" s="126"/>
      <c r="C127" s="43"/>
      <c r="D127" s="43"/>
      <c r="E127" s="43"/>
      <c r="F127" s="60"/>
      <c r="G127" s="130"/>
      <c r="H127" s="60"/>
      <c r="I127" s="133"/>
      <c r="J127" s="9" t="s">
        <v>157</v>
      </c>
      <c r="K127" s="9" t="s">
        <v>158</v>
      </c>
      <c r="L127" s="9" t="s">
        <v>63</v>
      </c>
      <c r="M127" s="10">
        <v>2500</v>
      </c>
      <c r="N127" s="130"/>
      <c r="O127" s="76"/>
      <c r="P127" s="36"/>
      <c r="Q127" s="36"/>
      <c r="R127" s="36"/>
      <c r="S127" s="36"/>
      <c r="T127" s="56"/>
      <c r="U127" s="56"/>
      <c r="V127" s="56"/>
      <c r="W127" s="60"/>
      <c r="X127" s="60"/>
      <c r="Y127" s="60"/>
      <c r="Z127" s="60"/>
      <c r="AA127" s="60"/>
      <c r="AB127" s="56"/>
      <c r="AC127" s="60"/>
      <c r="AD127" s="60"/>
      <c r="AE127" s="56"/>
      <c r="AF127" s="71"/>
      <c r="AG127" s="71"/>
      <c r="AH127" s="117"/>
      <c r="AI127" s="117"/>
      <c r="AJ127" s="120"/>
    </row>
    <row r="128" spans="2:36" ht="38.25" hidden="1" x14ac:dyDescent="0.25">
      <c r="B128" s="126"/>
      <c r="C128" s="43"/>
      <c r="D128" s="43"/>
      <c r="E128" s="43"/>
      <c r="F128" s="60"/>
      <c r="G128" s="130"/>
      <c r="H128" s="60"/>
      <c r="I128" s="133"/>
      <c r="J128" s="9" t="s">
        <v>159</v>
      </c>
      <c r="K128" s="11" t="s">
        <v>160</v>
      </c>
      <c r="L128" s="11" t="s">
        <v>50</v>
      </c>
      <c r="M128" s="10">
        <v>0.25</v>
      </c>
      <c r="N128" s="130"/>
      <c r="O128" s="76"/>
      <c r="P128" s="36"/>
      <c r="Q128" s="36"/>
      <c r="R128" s="36"/>
      <c r="S128" s="36"/>
      <c r="T128" s="56"/>
      <c r="U128" s="56"/>
      <c r="V128" s="56"/>
      <c r="W128" s="60"/>
      <c r="X128" s="60"/>
      <c r="Y128" s="60"/>
      <c r="Z128" s="60"/>
      <c r="AA128" s="60"/>
      <c r="AB128" s="56"/>
      <c r="AC128" s="60"/>
      <c r="AD128" s="60"/>
      <c r="AE128" s="56"/>
      <c r="AF128" s="71"/>
      <c r="AG128" s="71"/>
      <c r="AH128" s="117"/>
      <c r="AI128" s="117"/>
      <c r="AJ128" s="120"/>
    </row>
    <row r="129" spans="2:36" ht="25.5" hidden="1" x14ac:dyDescent="0.25">
      <c r="B129" s="126"/>
      <c r="C129" s="43"/>
      <c r="D129" s="43"/>
      <c r="E129" s="43"/>
      <c r="F129" s="45" t="s">
        <v>166</v>
      </c>
      <c r="G129" s="130"/>
      <c r="H129" s="60"/>
      <c r="I129" s="133"/>
      <c r="J129" s="9" t="s">
        <v>64</v>
      </c>
      <c r="K129" s="11" t="s">
        <v>65</v>
      </c>
      <c r="L129" s="11" t="s">
        <v>66</v>
      </c>
      <c r="M129" s="10">
        <v>1</v>
      </c>
      <c r="N129" s="130"/>
      <c r="O129" s="122" t="s">
        <v>71</v>
      </c>
      <c r="P129" s="36"/>
      <c r="Q129" s="36"/>
      <c r="R129" s="36"/>
      <c r="S129" s="36"/>
      <c r="T129" s="60"/>
      <c r="U129" s="44">
        <v>1057502</v>
      </c>
      <c r="V129" s="44">
        <f>+U129</f>
        <v>1057502</v>
      </c>
      <c r="W129" s="45" t="s">
        <v>57</v>
      </c>
      <c r="X129" s="45" t="s">
        <v>57</v>
      </c>
      <c r="Y129" s="45" t="s">
        <v>57</v>
      </c>
      <c r="Z129" s="45" t="s">
        <v>57</v>
      </c>
      <c r="AA129" s="45" t="s">
        <v>57</v>
      </c>
      <c r="AB129" s="44">
        <v>186618</v>
      </c>
      <c r="AC129" s="45" t="s">
        <v>58</v>
      </c>
      <c r="AD129" s="45"/>
      <c r="AE129" s="44">
        <f>U129</f>
        <v>1057502</v>
      </c>
      <c r="AF129" s="46"/>
      <c r="AG129" s="46"/>
      <c r="AH129" s="117"/>
      <c r="AI129" s="117"/>
      <c r="AJ129" s="120"/>
    </row>
    <row r="130" spans="2:36" ht="25.5" hidden="1" x14ac:dyDescent="0.25">
      <c r="B130" s="126"/>
      <c r="C130" s="43"/>
      <c r="D130" s="43"/>
      <c r="E130" s="43"/>
      <c r="F130" s="60"/>
      <c r="G130" s="130"/>
      <c r="H130" s="60"/>
      <c r="I130" s="133"/>
      <c r="J130" s="9" t="s">
        <v>157</v>
      </c>
      <c r="K130" s="9" t="s">
        <v>158</v>
      </c>
      <c r="L130" s="9" t="s">
        <v>63</v>
      </c>
      <c r="M130" s="10">
        <v>61000</v>
      </c>
      <c r="N130" s="130"/>
      <c r="O130" s="76"/>
      <c r="P130" s="36"/>
      <c r="Q130" s="36"/>
      <c r="R130" s="36"/>
      <c r="S130" s="36"/>
      <c r="T130" s="60"/>
      <c r="U130" s="56"/>
      <c r="V130" s="56"/>
      <c r="W130" s="60"/>
      <c r="X130" s="60"/>
      <c r="Y130" s="60"/>
      <c r="Z130" s="60"/>
      <c r="AA130" s="60"/>
      <c r="AB130" s="56"/>
      <c r="AC130" s="60"/>
      <c r="AD130" s="60"/>
      <c r="AE130" s="56"/>
      <c r="AF130" s="71"/>
      <c r="AG130" s="71"/>
      <c r="AH130" s="117"/>
      <c r="AI130" s="117"/>
      <c r="AJ130" s="120"/>
    </row>
    <row r="131" spans="2:36" ht="39" hidden="1" thickBot="1" x14ac:dyDescent="0.3">
      <c r="B131" s="127"/>
      <c r="C131" s="128"/>
      <c r="D131" s="43"/>
      <c r="E131" s="128"/>
      <c r="F131" s="83"/>
      <c r="G131" s="131"/>
      <c r="H131" s="83"/>
      <c r="I131" s="134"/>
      <c r="J131" s="12" t="s">
        <v>159</v>
      </c>
      <c r="K131" s="12" t="s">
        <v>160</v>
      </c>
      <c r="L131" s="12" t="s">
        <v>50</v>
      </c>
      <c r="M131" s="13">
        <v>23.6</v>
      </c>
      <c r="N131" s="131"/>
      <c r="O131" s="85"/>
      <c r="P131" s="124"/>
      <c r="Q131" s="124"/>
      <c r="R131" s="124"/>
      <c r="S131" s="124"/>
      <c r="T131" s="83"/>
      <c r="U131" s="84"/>
      <c r="V131" s="84"/>
      <c r="W131" s="83"/>
      <c r="X131" s="83"/>
      <c r="Y131" s="83"/>
      <c r="Z131" s="83"/>
      <c r="AA131" s="83"/>
      <c r="AB131" s="84"/>
      <c r="AC131" s="83"/>
      <c r="AD131" s="83"/>
      <c r="AE131" s="84"/>
      <c r="AF131" s="77"/>
      <c r="AG131" s="77"/>
      <c r="AH131" s="118"/>
      <c r="AI131" s="118"/>
      <c r="AJ131" s="121"/>
    </row>
    <row r="132" spans="2:36" ht="25.5" hidden="1" x14ac:dyDescent="0.25">
      <c r="B132" s="80" t="s">
        <v>167</v>
      </c>
      <c r="C132" s="65" t="s">
        <v>168</v>
      </c>
      <c r="D132" s="110" t="s">
        <v>148</v>
      </c>
      <c r="E132" s="65" t="s">
        <v>149</v>
      </c>
      <c r="F132" s="59" t="s">
        <v>169</v>
      </c>
      <c r="G132" s="59" t="s">
        <v>151</v>
      </c>
      <c r="H132" s="67" t="s">
        <v>46</v>
      </c>
      <c r="I132" s="67" t="s">
        <v>47</v>
      </c>
      <c r="J132" s="7" t="s">
        <v>64</v>
      </c>
      <c r="K132" s="15" t="s">
        <v>65</v>
      </c>
      <c r="L132" s="15" t="s">
        <v>66</v>
      </c>
      <c r="M132" s="8">
        <v>1</v>
      </c>
      <c r="N132" s="57" t="s">
        <v>51</v>
      </c>
      <c r="O132" s="75" t="s">
        <v>71</v>
      </c>
      <c r="P132" s="61" t="s">
        <v>53</v>
      </c>
      <c r="Q132" s="61" t="s">
        <v>54</v>
      </c>
      <c r="R132" s="61" t="s">
        <v>55</v>
      </c>
      <c r="S132" s="61" t="s">
        <v>56</v>
      </c>
      <c r="T132" s="74">
        <f>+U132</f>
        <v>595000</v>
      </c>
      <c r="U132" s="69">
        <v>595000</v>
      </c>
      <c r="V132" s="69">
        <f>+U132</f>
        <v>595000</v>
      </c>
      <c r="W132" s="59" t="s">
        <v>57</v>
      </c>
      <c r="X132" s="59" t="s">
        <v>57</v>
      </c>
      <c r="Y132" s="59" t="s">
        <v>57</v>
      </c>
      <c r="Z132" s="59" t="s">
        <v>57</v>
      </c>
      <c r="AA132" s="59" t="s">
        <v>57</v>
      </c>
      <c r="AB132" s="69">
        <v>105000</v>
      </c>
      <c r="AC132" s="59" t="s">
        <v>58</v>
      </c>
      <c r="AD132" s="59"/>
      <c r="AE132" s="69">
        <f>U132</f>
        <v>595000</v>
      </c>
      <c r="AF132" s="70"/>
      <c r="AG132" s="70"/>
      <c r="AH132" s="72" t="s">
        <v>102</v>
      </c>
      <c r="AI132" s="72" t="s">
        <v>103</v>
      </c>
      <c r="AJ132" s="41" t="s">
        <v>47</v>
      </c>
    </row>
    <row r="133" spans="2:36" ht="25.5" hidden="1" x14ac:dyDescent="0.25">
      <c r="B133" s="81"/>
      <c r="C133" s="66"/>
      <c r="D133" s="43"/>
      <c r="E133" s="66"/>
      <c r="F133" s="60"/>
      <c r="G133" s="60"/>
      <c r="H133" s="68"/>
      <c r="I133" s="68"/>
      <c r="J133" s="9" t="s">
        <v>157</v>
      </c>
      <c r="K133" s="9" t="s">
        <v>158</v>
      </c>
      <c r="L133" s="9" t="s">
        <v>63</v>
      </c>
      <c r="M133" s="10">
        <v>8000</v>
      </c>
      <c r="N133" s="58"/>
      <c r="O133" s="76"/>
      <c r="P133" s="62"/>
      <c r="Q133" s="62"/>
      <c r="R133" s="62"/>
      <c r="S133" s="62"/>
      <c r="T133" s="115"/>
      <c r="U133" s="56"/>
      <c r="V133" s="56"/>
      <c r="W133" s="60"/>
      <c r="X133" s="60"/>
      <c r="Y133" s="60"/>
      <c r="Z133" s="60"/>
      <c r="AA133" s="60"/>
      <c r="AB133" s="56"/>
      <c r="AC133" s="60"/>
      <c r="AD133" s="60"/>
      <c r="AE133" s="56"/>
      <c r="AF133" s="71"/>
      <c r="AG133" s="71"/>
      <c r="AH133" s="73"/>
      <c r="AI133" s="73"/>
      <c r="AJ133" s="42"/>
    </row>
    <row r="134" spans="2:36" ht="39" hidden="1" thickBot="1" x14ac:dyDescent="0.3">
      <c r="B134" s="87"/>
      <c r="C134" s="88"/>
      <c r="D134" s="43"/>
      <c r="E134" s="88"/>
      <c r="F134" s="83"/>
      <c r="G134" s="83"/>
      <c r="H134" s="89"/>
      <c r="I134" s="89"/>
      <c r="J134" s="12" t="s">
        <v>159</v>
      </c>
      <c r="K134" s="12" t="s">
        <v>160</v>
      </c>
      <c r="L134" s="12" t="s">
        <v>50</v>
      </c>
      <c r="M134" s="13">
        <v>3.8</v>
      </c>
      <c r="N134" s="90"/>
      <c r="O134" s="85"/>
      <c r="P134" s="86"/>
      <c r="Q134" s="86"/>
      <c r="R134" s="86"/>
      <c r="S134" s="86"/>
      <c r="T134" s="86"/>
      <c r="U134" s="84"/>
      <c r="V134" s="84"/>
      <c r="W134" s="83"/>
      <c r="X134" s="83"/>
      <c r="Y134" s="83"/>
      <c r="Z134" s="83"/>
      <c r="AA134" s="83"/>
      <c r="AB134" s="84"/>
      <c r="AC134" s="83"/>
      <c r="AD134" s="83"/>
      <c r="AE134" s="84"/>
      <c r="AF134" s="77"/>
      <c r="AG134" s="77"/>
      <c r="AH134" s="78"/>
      <c r="AI134" s="78"/>
      <c r="AJ134" s="79"/>
    </row>
    <row r="135" spans="2:36" ht="25.5" hidden="1" x14ac:dyDescent="0.25">
      <c r="B135" s="80" t="s">
        <v>170</v>
      </c>
      <c r="C135" s="65" t="s">
        <v>171</v>
      </c>
      <c r="D135" s="110" t="s">
        <v>148</v>
      </c>
      <c r="E135" s="65" t="s">
        <v>149</v>
      </c>
      <c r="F135" s="59" t="s">
        <v>172</v>
      </c>
      <c r="G135" s="59" t="s">
        <v>151</v>
      </c>
      <c r="H135" s="67" t="s">
        <v>46</v>
      </c>
      <c r="I135" s="67" t="s">
        <v>47</v>
      </c>
      <c r="J135" s="7" t="s">
        <v>64</v>
      </c>
      <c r="K135" s="15" t="s">
        <v>65</v>
      </c>
      <c r="L135" s="15" t="s">
        <v>66</v>
      </c>
      <c r="M135" s="8">
        <v>1</v>
      </c>
      <c r="N135" s="57" t="s">
        <v>51</v>
      </c>
      <c r="O135" s="75" t="s">
        <v>71</v>
      </c>
      <c r="P135" s="61" t="s">
        <v>53</v>
      </c>
      <c r="Q135" s="61" t="s">
        <v>54</v>
      </c>
      <c r="R135" s="61" t="s">
        <v>55</v>
      </c>
      <c r="S135" s="61" t="s">
        <v>56</v>
      </c>
      <c r="T135" s="74">
        <f>+U135</f>
        <v>1181500</v>
      </c>
      <c r="U135" s="69">
        <v>1181500</v>
      </c>
      <c r="V135" s="69">
        <f>+U135</f>
        <v>1181500</v>
      </c>
      <c r="W135" s="59" t="s">
        <v>57</v>
      </c>
      <c r="X135" s="59" t="s">
        <v>57</v>
      </c>
      <c r="Y135" s="59" t="s">
        <v>57</v>
      </c>
      <c r="Z135" s="59" t="s">
        <v>57</v>
      </c>
      <c r="AA135" s="59" t="s">
        <v>57</v>
      </c>
      <c r="AB135" s="69">
        <v>208500</v>
      </c>
      <c r="AC135" s="59" t="s">
        <v>58</v>
      </c>
      <c r="AD135" s="59"/>
      <c r="AE135" s="69">
        <f>U135</f>
        <v>1181500</v>
      </c>
      <c r="AF135" s="70"/>
      <c r="AG135" s="70"/>
      <c r="AH135" s="72" t="s">
        <v>116</v>
      </c>
      <c r="AI135" s="72" t="s">
        <v>117</v>
      </c>
      <c r="AJ135" s="41" t="s">
        <v>47</v>
      </c>
    </row>
    <row r="136" spans="2:36" ht="25.5" hidden="1" x14ac:dyDescent="0.25">
      <c r="B136" s="81"/>
      <c r="C136" s="66"/>
      <c r="D136" s="43"/>
      <c r="E136" s="66"/>
      <c r="F136" s="60"/>
      <c r="G136" s="60"/>
      <c r="H136" s="68"/>
      <c r="I136" s="68"/>
      <c r="J136" s="9" t="s">
        <v>157</v>
      </c>
      <c r="K136" s="9" t="s">
        <v>158</v>
      </c>
      <c r="L136" s="9" t="s">
        <v>63</v>
      </c>
      <c r="M136" s="10">
        <v>12000</v>
      </c>
      <c r="N136" s="58"/>
      <c r="O136" s="76"/>
      <c r="P136" s="62"/>
      <c r="Q136" s="62"/>
      <c r="R136" s="62"/>
      <c r="S136" s="62"/>
      <c r="T136" s="115"/>
      <c r="U136" s="56"/>
      <c r="V136" s="56"/>
      <c r="W136" s="60"/>
      <c r="X136" s="60"/>
      <c r="Y136" s="60"/>
      <c r="Z136" s="60"/>
      <c r="AA136" s="60"/>
      <c r="AB136" s="56"/>
      <c r="AC136" s="60"/>
      <c r="AD136" s="60"/>
      <c r="AE136" s="56"/>
      <c r="AF136" s="71"/>
      <c r="AG136" s="71"/>
      <c r="AH136" s="73"/>
      <c r="AI136" s="73"/>
      <c r="AJ136" s="42"/>
    </row>
    <row r="137" spans="2:36" ht="39" hidden="1" thickBot="1" x14ac:dyDescent="0.3">
      <c r="B137" s="87"/>
      <c r="C137" s="88"/>
      <c r="D137" s="43"/>
      <c r="E137" s="88"/>
      <c r="F137" s="83"/>
      <c r="G137" s="83"/>
      <c r="H137" s="89"/>
      <c r="I137" s="89"/>
      <c r="J137" s="12" t="s">
        <v>159</v>
      </c>
      <c r="K137" s="12" t="s">
        <v>160</v>
      </c>
      <c r="L137" s="12" t="s">
        <v>50</v>
      </c>
      <c r="M137" s="13">
        <v>1.2</v>
      </c>
      <c r="N137" s="90"/>
      <c r="O137" s="85"/>
      <c r="P137" s="86"/>
      <c r="Q137" s="86"/>
      <c r="R137" s="86"/>
      <c r="S137" s="86"/>
      <c r="T137" s="86"/>
      <c r="U137" s="84"/>
      <c r="V137" s="84"/>
      <c r="W137" s="83"/>
      <c r="X137" s="83"/>
      <c r="Y137" s="83"/>
      <c r="Z137" s="83"/>
      <c r="AA137" s="83"/>
      <c r="AB137" s="84"/>
      <c r="AC137" s="83"/>
      <c r="AD137" s="83"/>
      <c r="AE137" s="84"/>
      <c r="AF137" s="77"/>
      <c r="AG137" s="77"/>
      <c r="AH137" s="78"/>
      <c r="AI137" s="78"/>
      <c r="AJ137" s="79"/>
    </row>
    <row r="138" spans="2:36" ht="25.5" hidden="1" customHeight="1" x14ac:dyDescent="0.25">
      <c r="B138" s="106" t="s">
        <v>173</v>
      </c>
      <c r="C138" s="108" t="s">
        <v>174</v>
      </c>
      <c r="D138" s="110" t="s">
        <v>148</v>
      </c>
      <c r="E138" s="108" t="s">
        <v>149</v>
      </c>
      <c r="F138" s="97" t="s">
        <v>175</v>
      </c>
      <c r="G138" s="97" t="s">
        <v>151</v>
      </c>
      <c r="H138" s="111" t="s">
        <v>46</v>
      </c>
      <c r="I138" s="111" t="s">
        <v>47</v>
      </c>
      <c r="J138" s="16" t="s">
        <v>64</v>
      </c>
      <c r="K138" s="17" t="s">
        <v>65</v>
      </c>
      <c r="L138" s="17" t="s">
        <v>66</v>
      </c>
      <c r="M138" s="18">
        <v>1</v>
      </c>
      <c r="N138" s="113" t="s">
        <v>51</v>
      </c>
      <c r="O138" s="101" t="s">
        <v>71</v>
      </c>
      <c r="P138" s="103" t="s">
        <v>53</v>
      </c>
      <c r="Q138" s="103" t="s">
        <v>54</v>
      </c>
      <c r="R138" s="103" t="s">
        <v>55</v>
      </c>
      <c r="S138" s="103" t="s">
        <v>56</v>
      </c>
      <c r="T138" s="105">
        <f>+U138</f>
        <v>155805</v>
      </c>
      <c r="U138" s="99">
        <v>155805</v>
      </c>
      <c r="V138" s="99">
        <f>+U138</f>
        <v>155805</v>
      </c>
      <c r="W138" s="97" t="s">
        <v>57</v>
      </c>
      <c r="X138" s="97" t="s">
        <v>57</v>
      </c>
      <c r="Y138" s="97" t="s">
        <v>57</v>
      </c>
      <c r="Z138" s="97" t="s">
        <v>57</v>
      </c>
      <c r="AA138" s="97" t="s">
        <v>57</v>
      </c>
      <c r="AB138" s="99">
        <v>27495</v>
      </c>
      <c r="AC138" s="97" t="s">
        <v>58</v>
      </c>
      <c r="AD138" s="97"/>
      <c r="AE138" s="99">
        <f>U138</f>
        <v>155805</v>
      </c>
      <c r="AF138" s="91"/>
      <c r="AG138" s="91"/>
      <c r="AH138" s="93" t="s">
        <v>59</v>
      </c>
      <c r="AI138" s="93" t="s">
        <v>85</v>
      </c>
      <c r="AJ138" s="95" t="s">
        <v>47</v>
      </c>
    </row>
    <row r="139" spans="2:36" ht="26.25" hidden="1" thickBot="1" x14ac:dyDescent="0.3">
      <c r="B139" s="107"/>
      <c r="C139" s="109"/>
      <c r="D139" s="43"/>
      <c r="E139" s="109"/>
      <c r="F139" s="98"/>
      <c r="G139" s="98"/>
      <c r="H139" s="112"/>
      <c r="I139" s="112"/>
      <c r="J139" s="19" t="s">
        <v>143</v>
      </c>
      <c r="K139" s="19" t="s">
        <v>144</v>
      </c>
      <c r="L139" s="19" t="s">
        <v>145</v>
      </c>
      <c r="M139" s="20">
        <v>2880</v>
      </c>
      <c r="N139" s="114"/>
      <c r="O139" s="102"/>
      <c r="P139" s="104"/>
      <c r="Q139" s="104"/>
      <c r="R139" s="104"/>
      <c r="S139" s="104"/>
      <c r="T139" s="104"/>
      <c r="U139" s="100"/>
      <c r="V139" s="100"/>
      <c r="W139" s="98"/>
      <c r="X139" s="98"/>
      <c r="Y139" s="98"/>
      <c r="Z139" s="98"/>
      <c r="AA139" s="98"/>
      <c r="AB139" s="100"/>
      <c r="AC139" s="98"/>
      <c r="AD139" s="98"/>
      <c r="AE139" s="100"/>
      <c r="AF139" s="92"/>
      <c r="AG139" s="92"/>
      <c r="AH139" s="94"/>
      <c r="AI139" s="94"/>
      <c r="AJ139" s="96"/>
    </row>
    <row r="140" spans="2:36" ht="42" hidden="1" customHeight="1" x14ac:dyDescent="0.25">
      <c r="B140" s="80" t="s">
        <v>176</v>
      </c>
      <c r="C140" s="65" t="s">
        <v>177</v>
      </c>
      <c r="D140" s="65" t="s">
        <v>178</v>
      </c>
      <c r="E140" s="65" t="s">
        <v>43</v>
      </c>
      <c r="F140" s="59" t="s">
        <v>179</v>
      </c>
      <c r="G140" s="59" t="s">
        <v>151</v>
      </c>
      <c r="H140" s="67" t="s">
        <v>46</v>
      </c>
      <c r="I140" s="67" t="s">
        <v>47</v>
      </c>
      <c r="J140" s="7" t="s">
        <v>64</v>
      </c>
      <c r="K140" s="15" t="s">
        <v>65</v>
      </c>
      <c r="L140" s="15" t="s">
        <v>66</v>
      </c>
      <c r="M140" s="8">
        <v>1</v>
      </c>
      <c r="N140" s="57" t="s">
        <v>51</v>
      </c>
      <c r="O140" s="75" t="s">
        <v>71</v>
      </c>
      <c r="P140" s="61" t="s">
        <v>53</v>
      </c>
      <c r="Q140" s="61" t="s">
        <v>54</v>
      </c>
      <c r="R140" s="61" t="s">
        <v>55</v>
      </c>
      <c r="S140" s="61" t="s">
        <v>56</v>
      </c>
      <c r="T140" s="74">
        <f>+U140</f>
        <v>637500</v>
      </c>
      <c r="U140" s="69">
        <v>637500</v>
      </c>
      <c r="V140" s="69">
        <f>+U140</f>
        <v>637500</v>
      </c>
      <c r="W140" s="59" t="s">
        <v>57</v>
      </c>
      <c r="X140" s="59" t="s">
        <v>57</v>
      </c>
      <c r="Y140" s="59" t="s">
        <v>57</v>
      </c>
      <c r="Z140" s="59" t="s">
        <v>57</v>
      </c>
      <c r="AA140" s="59" t="s">
        <v>57</v>
      </c>
      <c r="AB140" s="69">
        <v>112500</v>
      </c>
      <c r="AC140" s="59" t="s">
        <v>58</v>
      </c>
      <c r="AD140" s="59"/>
      <c r="AE140" s="69">
        <f>U140</f>
        <v>637500</v>
      </c>
      <c r="AF140" s="70"/>
      <c r="AG140" s="70"/>
      <c r="AH140" s="72" t="s">
        <v>85</v>
      </c>
      <c r="AI140" s="72" t="s">
        <v>86</v>
      </c>
      <c r="AJ140" s="41" t="s">
        <v>47</v>
      </c>
    </row>
    <row r="141" spans="2:36" ht="42" hidden="1" customHeight="1" thickBot="1" x14ac:dyDescent="0.3">
      <c r="B141" s="87"/>
      <c r="C141" s="88"/>
      <c r="D141" s="88"/>
      <c r="E141" s="88"/>
      <c r="F141" s="83"/>
      <c r="G141" s="83"/>
      <c r="H141" s="89"/>
      <c r="I141" s="89"/>
      <c r="J141" s="12" t="s">
        <v>180</v>
      </c>
      <c r="K141" s="12" t="s">
        <v>181</v>
      </c>
      <c r="L141" s="12" t="s">
        <v>50</v>
      </c>
      <c r="M141" s="13">
        <v>4.4000000000000004</v>
      </c>
      <c r="N141" s="90"/>
      <c r="O141" s="85"/>
      <c r="P141" s="86"/>
      <c r="Q141" s="86"/>
      <c r="R141" s="86"/>
      <c r="S141" s="86"/>
      <c r="T141" s="86"/>
      <c r="U141" s="84"/>
      <c r="V141" s="84"/>
      <c r="W141" s="83"/>
      <c r="X141" s="83"/>
      <c r="Y141" s="83"/>
      <c r="Z141" s="83"/>
      <c r="AA141" s="83"/>
      <c r="AB141" s="84"/>
      <c r="AC141" s="83"/>
      <c r="AD141" s="83"/>
      <c r="AE141" s="84"/>
      <c r="AF141" s="77"/>
      <c r="AG141" s="77"/>
      <c r="AH141" s="78"/>
      <c r="AI141" s="78"/>
      <c r="AJ141" s="79"/>
    </row>
    <row r="142" spans="2:36" ht="42" hidden="1" customHeight="1" x14ac:dyDescent="0.25">
      <c r="B142" s="80" t="s">
        <v>182</v>
      </c>
      <c r="C142" s="65" t="s">
        <v>183</v>
      </c>
      <c r="D142" s="65" t="s">
        <v>178</v>
      </c>
      <c r="E142" s="65" t="s">
        <v>43</v>
      </c>
      <c r="F142" s="59" t="s">
        <v>184</v>
      </c>
      <c r="G142" s="59" t="s">
        <v>151</v>
      </c>
      <c r="H142" s="67" t="s">
        <v>46</v>
      </c>
      <c r="I142" s="67" t="s">
        <v>47</v>
      </c>
      <c r="J142" s="7" t="s">
        <v>64</v>
      </c>
      <c r="K142" s="15" t="s">
        <v>65</v>
      </c>
      <c r="L142" s="15" t="s">
        <v>66</v>
      </c>
      <c r="M142" s="8">
        <v>1</v>
      </c>
      <c r="N142" s="57" t="s">
        <v>51</v>
      </c>
      <c r="O142" s="75" t="s">
        <v>71</v>
      </c>
      <c r="P142" s="61" t="s">
        <v>53</v>
      </c>
      <c r="Q142" s="61" t="s">
        <v>54</v>
      </c>
      <c r="R142" s="61" t="s">
        <v>55</v>
      </c>
      <c r="S142" s="61" t="s">
        <v>56</v>
      </c>
      <c r="T142" s="74">
        <f>+U142</f>
        <v>4775436</v>
      </c>
      <c r="U142" s="69">
        <v>4775436</v>
      </c>
      <c r="V142" s="69">
        <f>+U142</f>
        <v>4775436</v>
      </c>
      <c r="W142" s="59" t="s">
        <v>57</v>
      </c>
      <c r="X142" s="59" t="s">
        <v>57</v>
      </c>
      <c r="Y142" s="59" t="s">
        <v>57</v>
      </c>
      <c r="Z142" s="59" t="s">
        <v>57</v>
      </c>
      <c r="AA142" s="59" t="s">
        <v>57</v>
      </c>
      <c r="AB142" s="69">
        <v>842724</v>
      </c>
      <c r="AC142" s="59" t="s">
        <v>58</v>
      </c>
      <c r="AD142" s="59"/>
      <c r="AE142" s="69">
        <f>U142</f>
        <v>4775436</v>
      </c>
      <c r="AF142" s="70"/>
      <c r="AG142" s="70"/>
      <c r="AH142" s="72" t="s">
        <v>102</v>
      </c>
      <c r="AI142" s="72" t="s">
        <v>103</v>
      </c>
      <c r="AJ142" s="41" t="s">
        <v>47</v>
      </c>
    </row>
    <row r="143" spans="2:36" ht="42" hidden="1" customHeight="1" thickBot="1" x14ac:dyDescent="0.3">
      <c r="B143" s="87"/>
      <c r="C143" s="88"/>
      <c r="D143" s="88"/>
      <c r="E143" s="88"/>
      <c r="F143" s="83"/>
      <c r="G143" s="83"/>
      <c r="H143" s="89"/>
      <c r="I143" s="89"/>
      <c r="J143" s="12" t="s">
        <v>180</v>
      </c>
      <c r="K143" s="12" t="s">
        <v>181</v>
      </c>
      <c r="L143" s="12" t="s">
        <v>50</v>
      </c>
      <c r="M143" s="13">
        <v>3.5</v>
      </c>
      <c r="N143" s="90"/>
      <c r="O143" s="85"/>
      <c r="P143" s="86"/>
      <c r="Q143" s="86"/>
      <c r="R143" s="86"/>
      <c r="S143" s="86"/>
      <c r="T143" s="86"/>
      <c r="U143" s="84"/>
      <c r="V143" s="84"/>
      <c r="W143" s="83"/>
      <c r="X143" s="83"/>
      <c r="Y143" s="83"/>
      <c r="Z143" s="83"/>
      <c r="AA143" s="83"/>
      <c r="AB143" s="84"/>
      <c r="AC143" s="83"/>
      <c r="AD143" s="83"/>
      <c r="AE143" s="84"/>
      <c r="AF143" s="77"/>
      <c r="AG143" s="77"/>
      <c r="AH143" s="78"/>
      <c r="AI143" s="78"/>
      <c r="AJ143" s="79"/>
    </row>
    <row r="144" spans="2:36" ht="51" hidden="1" customHeight="1" thickBot="1" x14ac:dyDescent="0.3">
      <c r="B144" s="80" t="s">
        <v>185</v>
      </c>
      <c r="C144" s="65" t="s">
        <v>174</v>
      </c>
      <c r="D144" s="65" t="s">
        <v>178</v>
      </c>
      <c r="E144" s="65" t="s">
        <v>43</v>
      </c>
      <c r="F144" s="59" t="s">
        <v>175</v>
      </c>
      <c r="G144" s="59" t="s">
        <v>151</v>
      </c>
      <c r="H144" s="67" t="s">
        <v>46</v>
      </c>
      <c r="I144" s="67" t="s">
        <v>47</v>
      </c>
      <c r="J144" s="7" t="s">
        <v>64</v>
      </c>
      <c r="K144" s="15" t="s">
        <v>65</v>
      </c>
      <c r="L144" s="15" t="s">
        <v>66</v>
      </c>
      <c r="M144" s="8">
        <v>1</v>
      </c>
      <c r="N144" s="57" t="s">
        <v>51</v>
      </c>
      <c r="O144" s="75" t="s">
        <v>71</v>
      </c>
      <c r="P144" s="61" t="s">
        <v>53</v>
      </c>
      <c r="Q144" s="61" t="s">
        <v>54</v>
      </c>
      <c r="R144" s="61" t="s">
        <v>55</v>
      </c>
      <c r="S144" s="61" t="s">
        <v>56</v>
      </c>
      <c r="T144" s="74">
        <f>+U144</f>
        <v>155805</v>
      </c>
      <c r="U144" s="69">
        <v>155805</v>
      </c>
      <c r="V144" s="69">
        <f>+U144</f>
        <v>155805</v>
      </c>
      <c r="W144" s="59" t="s">
        <v>57</v>
      </c>
      <c r="X144" s="59" t="s">
        <v>57</v>
      </c>
      <c r="Y144" s="59" t="s">
        <v>57</v>
      </c>
      <c r="Z144" s="59" t="s">
        <v>57</v>
      </c>
      <c r="AA144" s="59" t="s">
        <v>57</v>
      </c>
      <c r="AB144" s="69">
        <v>27495</v>
      </c>
      <c r="AC144" s="59" t="s">
        <v>58</v>
      </c>
      <c r="AD144" s="59"/>
      <c r="AE144" s="69">
        <f>U144</f>
        <v>155805</v>
      </c>
      <c r="AF144" s="70"/>
      <c r="AG144" s="70"/>
      <c r="AH144" s="72" t="s">
        <v>59</v>
      </c>
      <c r="AI144" s="72" t="s">
        <v>85</v>
      </c>
      <c r="AJ144" s="41" t="s">
        <v>47</v>
      </c>
    </row>
    <row r="145" spans="1:37" ht="66" hidden="1" customHeight="1" thickBot="1" x14ac:dyDescent="0.3">
      <c r="B145" s="81"/>
      <c r="C145" s="66"/>
      <c r="D145" s="82"/>
      <c r="E145" s="66"/>
      <c r="F145" s="60"/>
      <c r="G145" s="60"/>
      <c r="H145" s="68"/>
      <c r="I145" s="68"/>
      <c r="J145" s="11" t="s">
        <v>143</v>
      </c>
      <c r="K145" s="11" t="s">
        <v>144</v>
      </c>
      <c r="L145" s="11" t="s">
        <v>145</v>
      </c>
      <c r="M145" s="21">
        <v>2880</v>
      </c>
      <c r="N145" s="58"/>
      <c r="O145" s="76"/>
      <c r="P145" s="62"/>
      <c r="Q145" s="62"/>
      <c r="R145" s="62"/>
      <c r="S145" s="62"/>
      <c r="T145" s="62"/>
      <c r="U145" s="56"/>
      <c r="V145" s="56"/>
      <c r="W145" s="60"/>
      <c r="X145" s="60"/>
      <c r="Y145" s="60"/>
      <c r="Z145" s="60"/>
      <c r="AA145" s="60"/>
      <c r="AB145" s="56"/>
      <c r="AC145" s="60"/>
      <c r="AD145" s="60"/>
      <c r="AE145" s="56"/>
      <c r="AF145" s="71"/>
      <c r="AG145" s="71"/>
      <c r="AH145" s="73"/>
      <c r="AI145" s="73"/>
      <c r="AJ145" s="42"/>
      <c r="AK145" s="63"/>
    </row>
    <row r="146" spans="1:37" ht="51.75" customHeight="1" x14ac:dyDescent="0.25">
      <c r="B146" s="65" t="s">
        <v>186</v>
      </c>
      <c r="C146" s="65" t="s">
        <v>187</v>
      </c>
      <c r="D146" s="65" t="s">
        <v>188</v>
      </c>
      <c r="E146" s="65" t="s">
        <v>43</v>
      </c>
      <c r="F146" s="59" t="s">
        <v>189</v>
      </c>
      <c r="G146" s="59" t="s">
        <v>45</v>
      </c>
      <c r="H146" s="67" t="s">
        <v>46</v>
      </c>
      <c r="I146" s="67" t="s">
        <v>47</v>
      </c>
      <c r="J146" s="9" t="s">
        <v>143</v>
      </c>
      <c r="K146" s="9" t="s">
        <v>144</v>
      </c>
      <c r="L146" s="9" t="s">
        <v>145</v>
      </c>
      <c r="M146" s="10">
        <v>5000</v>
      </c>
      <c r="N146" s="57" t="s">
        <v>51</v>
      </c>
      <c r="O146" s="59" t="s">
        <v>190</v>
      </c>
      <c r="P146" s="59" t="s">
        <v>53</v>
      </c>
      <c r="Q146" s="61" t="s">
        <v>54</v>
      </c>
      <c r="R146" s="61" t="s">
        <v>55</v>
      </c>
      <c r="S146" s="61" t="s">
        <v>56</v>
      </c>
      <c r="T146" s="44">
        <v>150000</v>
      </c>
      <c r="U146" s="44">
        <v>150000</v>
      </c>
      <c r="V146" s="44">
        <f>+U146</f>
        <v>150000</v>
      </c>
      <c r="W146" s="36" t="s">
        <v>57</v>
      </c>
      <c r="X146" s="36" t="s">
        <v>57</v>
      </c>
      <c r="Y146" s="36" t="s">
        <v>57</v>
      </c>
      <c r="Z146" s="36" t="s">
        <v>57</v>
      </c>
      <c r="AA146" s="36" t="s">
        <v>57</v>
      </c>
      <c r="AB146" s="37">
        <v>26471</v>
      </c>
      <c r="AC146" s="36" t="s">
        <v>58</v>
      </c>
      <c r="AD146" s="36"/>
      <c r="AE146" s="37">
        <f>U146</f>
        <v>150000</v>
      </c>
      <c r="AF146" s="35"/>
      <c r="AG146" s="35"/>
      <c r="AH146" s="39" t="s">
        <v>85</v>
      </c>
      <c r="AI146" s="39" t="s">
        <v>86</v>
      </c>
      <c r="AJ146" s="41" t="s">
        <v>47</v>
      </c>
      <c r="AK146" s="64"/>
    </row>
    <row r="147" spans="1:37" ht="54" customHeight="1" thickBot="1" x14ac:dyDescent="0.3">
      <c r="B147" s="66"/>
      <c r="C147" s="66"/>
      <c r="D147" s="66"/>
      <c r="E147" s="66"/>
      <c r="F147" s="60"/>
      <c r="G147" s="60"/>
      <c r="H147" s="68"/>
      <c r="I147" s="68"/>
      <c r="J147" s="11" t="s">
        <v>64</v>
      </c>
      <c r="K147" s="11" t="s">
        <v>65</v>
      </c>
      <c r="L147" s="11" t="s">
        <v>66</v>
      </c>
      <c r="M147" s="21">
        <v>1</v>
      </c>
      <c r="N147" s="58"/>
      <c r="O147" s="60"/>
      <c r="P147" s="60"/>
      <c r="Q147" s="62"/>
      <c r="R147" s="62"/>
      <c r="S147" s="62"/>
      <c r="T147" s="56"/>
      <c r="U147" s="56"/>
      <c r="V147" s="56"/>
      <c r="W147" s="45"/>
      <c r="X147" s="45"/>
      <c r="Y147" s="45"/>
      <c r="Z147" s="45"/>
      <c r="AA147" s="45"/>
      <c r="AB147" s="44"/>
      <c r="AC147" s="45"/>
      <c r="AD147" s="45"/>
      <c r="AE147" s="44"/>
      <c r="AF147" s="46"/>
      <c r="AG147" s="46"/>
      <c r="AH147" s="40"/>
      <c r="AI147" s="40"/>
      <c r="AJ147" s="42"/>
    </row>
    <row r="148" spans="1:37" ht="55.5" customHeight="1" x14ac:dyDescent="0.25">
      <c r="A148" s="47"/>
      <c r="B148" s="43" t="s">
        <v>191</v>
      </c>
      <c r="C148" s="43" t="s">
        <v>192</v>
      </c>
      <c r="D148" s="43" t="s">
        <v>188</v>
      </c>
      <c r="E148" s="43" t="s">
        <v>43</v>
      </c>
      <c r="F148" s="36" t="s">
        <v>193</v>
      </c>
      <c r="G148" s="36" t="s">
        <v>45</v>
      </c>
      <c r="H148" s="51" t="s">
        <v>46</v>
      </c>
      <c r="I148" s="51" t="s">
        <v>47</v>
      </c>
      <c r="J148" s="9" t="s">
        <v>143</v>
      </c>
      <c r="K148" s="9" t="s">
        <v>144</v>
      </c>
      <c r="L148" s="9" t="s">
        <v>145</v>
      </c>
      <c r="M148" s="22">
        <v>5000</v>
      </c>
      <c r="N148" s="53" t="s">
        <v>51</v>
      </c>
      <c r="O148" s="36" t="s">
        <v>194</v>
      </c>
      <c r="P148" s="36" t="s">
        <v>53</v>
      </c>
      <c r="Q148" s="49" t="s">
        <v>54</v>
      </c>
      <c r="R148" s="49" t="s">
        <v>55</v>
      </c>
      <c r="S148" s="49" t="s">
        <v>56</v>
      </c>
      <c r="T148" s="37">
        <v>150000</v>
      </c>
      <c r="U148" s="37">
        <v>150000</v>
      </c>
      <c r="V148" s="37">
        <f>+U148</f>
        <v>150000</v>
      </c>
      <c r="W148" s="36" t="s">
        <v>57</v>
      </c>
      <c r="X148" s="36" t="s">
        <v>57</v>
      </c>
      <c r="Y148" s="36" t="s">
        <v>57</v>
      </c>
      <c r="Z148" s="36" t="s">
        <v>57</v>
      </c>
      <c r="AA148" s="36" t="s">
        <v>57</v>
      </c>
      <c r="AB148" s="37">
        <v>26471</v>
      </c>
      <c r="AC148" s="36" t="s">
        <v>58</v>
      </c>
      <c r="AD148" s="37"/>
      <c r="AE148" s="37">
        <f>U148</f>
        <v>150000</v>
      </c>
      <c r="AF148" s="35"/>
      <c r="AG148" s="47"/>
      <c r="AH148" s="39" t="s">
        <v>85</v>
      </c>
      <c r="AI148" s="39" t="s">
        <v>86</v>
      </c>
      <c r="AJ148" s="41" t="s">
        <v>47</v>
      </c>
    </row>
    <row r="149" spans="1:37" ht="93.75" customHeight="1" x14ac:dyDescent="0.25">
      <c r="A149" s="48"/>
      <c r="B149" s="55"/>
      <c r="C149" s="55"/>
      <c r="D149" s="55"/>
      <c r="E149" s="55"/>
      <c r="F149" s="45"/>
      <c r="G149" s="45"/>
      <c r="H149" s="52"/>
      <c r="I149" s="52"/>
      <c r="J149" s="11" t="s">
        <v>64</v>
      </c>
      <c r="K149" s="11" t="s">
        <v>65</v>
      </c>
      <c r="L149" s="11" t="s">
        <v>66</v>
      </c>
      <c r="M149" s="21">
        <v>1</v>
      </c>
      <c r="N149" s="54"/>
      <c r="O149" s="45"/>
      <c r="P149" s="45"/>
      <c r="Q149" s="50"/>
      <c r="R149" s="50"/>
      <c r="S149" s="50"/>
      <c r="T149" s="44"/>
      <c r="U149" s="44"/>
      <c r="V149" s="44"/>
      <c r="W149" s="45"/>
      <c r="X149" s="45"/>
      <c r="Y149" s="45"/>
      <c r="Z149" s="45"/>
      <c r="AA149" s="45"/>
      <c r="AB149" s="44"/>
      <c r="AC149" s="45"/>
      <c r="AD149" s="44"/>
      <c r="AE149" s="44"/>
      <c r="AF149" s="46"/>
      <c r="AG149" s="48"/>
      <c r="AH149" s="40"/>
      <c r="AI149" s="40"/>
      <c r="AJ149" s="42"/>
    </row>
    <row r="150" spans="1:37" ht="38.25" x14ac:dyDescent="0.25">
      <c r="A150" s="35"/>
      <c r="B150" s="43" t="s">
        <v>195</v>
      </c>
      <c r="C150" s="36" t="s">
        <v>196</v>
      </c>
      <c r="D150" s="36" t="s">
        <v>42</v>
      </c>
      <c r="E150" s="36" t="s">
        <v>43</v>
      </c>
      <c r="F150" s="36" t="s">
        <v>197</v>
      </c>
      <c r="G150" s="36" t="s">
        <v>45</v>
      </c>
      <c r="H150" s="36" t="s">
        <v>46</v>
      </c>
      <c r="I150" s="36" t="s">
        <v>47</v>
      </c>
      <c r="J150" s="9" t="s">
        <v>48</v>
      </c>
      <c r="K150" s="9" t="s">
        <v>49</v>
      </c>
      <c r="L150" s="9" t="s">
        <v>50</v>
      </c>
      <c r="M150" s="10">
        <v>1</v>
      </c>
      <c r="N150" s="36" t="s">
        <v>51</v>
      </c>
      <c r="O150" s="36" t="s">
        <v>68</v>
      </c>
      <c r="P150" s="36" t="s">
        <v>53</v>
      </c>
      <c r="Q150" s="36" t="s">
        <v>54</v>
      </c>
      <c r="R150" s="36" t="s">
        <v>55</v>
      </c>
      <c r="S150" s="36" t="s">
        <v>56</v>
      </c>
      <c r="T150" s="37">
        <f>U150</f>
        <v>425000</v>
      </c>
      <c r="U150" s="37">
        <v>425000</v>
      </c>
      <c r="V150" s="37">
        <f>+U150</f>
        <v>425000</v>
      </c>
      <c r="W150" s="36" t="s">
        <v>57</v>
      </c>
      <c r="X150" s="36" t="s">
        <v>57</v>
      </c>
      <c r="Y150" s="36" t="s">
        <v>57</v>
      </c>
      <c r="Z150" s="36" t="s">
        <v>57</v>
      </c>
      <c r="AA150" s="36" t="s">
        <v>57</v>
      </c>
      <c r="AB150" s="37">
        <v>75000</v>
      </c>
      <c r="AC150" s="36" t="s">
        <v>58</v>
      </c>
      <c r="AD150" s="36" t="s">
        <v>83</v>
      </c>
      <c r="AE150" s="37">
        <f>U150</f>
        <v>425000</v>
      </c>
      <c r="AF150" s="35"/>
      <c r="AG150" s="35"/>
      <c r="AH150" s="38">
        <v>45901</v>
      </c>
      <c r="AI150" s="38">
        <v>45962</v>
      </c>
      <c r="AJ150" s="35"/>
    </row>
    <row r="151" spans="1:37" ht="25.5" x14ac:dyDescent="0.25">
      <c r="A151" s="35"/>
      <c r="B151" s="43"/>
      <c r="C151" s="36"/>
      <c r="D151" s="36"/>
      <c r="E151" s="36"/>
      <c r="F151" s="36"/>
      <c r="G151" s="36"/>
      <c r="H151" s="36"/>
      <c r="I151" s="36"/>
      <c r="J151" s="9" t="s">
        <v>61</v>
      </c>
      <c r="K151" s="9" t="s">
        <v>62</v>
      </c>
      <c r="L151" s="9" t="s">
        <v>63</v>
      </c>
      <c r="M151" s="10">
        <v>10000</v>
      </c>
      <c r="N151" s="36"/>
      <c r="O151" s="36"/>
      <c r="P151" s="36"/>
      <c r="Q151" s="36"/>
      <c r="R151" s="36"/>
      <c r="S151" s="36"/>
      <c r="T151" s="36"/>
      <c r="U151" s="37"/>
      <c r="V151" s="37"/>
      <c r="W151" s="36"/>
      <c r="X151" s="36"/>
      <c r="Y151" s="36"/>
      <c r="Z151" s="36"/>
      <c r="AA151" s="36"/>
      <c r="AB151" s="37"/>
      <c r="AC151" s="36"/>
      <c r="AD151" s="36"/>
      <c r="AE151" s="37"/>
      <c r="AF151" s="35"/>
      <c r="AG151" s="35"/>
      <c r="AH151" s="38"/>
      <c r="AI151" s="38"/>
      <c r="AJ151" s="35"/>
    </row>
    <row r="152" spans="1:37" ht="25.5" x14ac:dyDescent="0.25">
      <c r="A152" s="35"/>
      <c r="B152" s="43"/>
      <c r="C152" s="36"/>
      <c r="D152" s="36"/>
      <c r="E152" s="36"/>
      <c r="F152" s="36"/>
      <c r="G152" s="36"/>
      <c r="H152" s="36"/>
      <c r="I152" s="36"/>
      <c r="J152" s="9" t="s">
        <v>64</v>
      </c>
      <c r="K152" s="9" t="s">
        <v>65</v>
      </c>
      <c r="L152" s="9" t="s">
        <v>66</v>
      </c>
      <c r="M152" s="10">
        <v>1</v>
      </c>
      <c r="N152" s="36"/>
      <c r="O152" s="36"/>
      <c r="P152" s="36"/>
      <c r="Q152" s="36"/>
      <c r="R152" s="36"/>
      <c r="S152" s="36"/>
      <c r="T152" s="36"/>
      <c r="U152" s="37"/>
      <c r="V152" s="37"/>
      <c r="W152" s="36"/>
      <c r="X152" s="36"/>
      <c r="Y152" s="36"/>
      <c r="Z152" s="36"/>
      <c r="AA152" s="36"/>
      <c r="AB152" s="37"/>
      <c r="AC152" s="36"/>
      <c r="AD152" s="36"/>
      <c r="AE152" s="37"/>
      <c r="AF152" s="35"/>
      <c r="AG152" s="35"/>
      <c r="AH152" s="38"/>
      <c r="AI152" s="38"/>
      <c r="AJ152" s="35"/>
    </row>
    <row r="153" spans="1:37" x14ac:dyDescent="0.25">
      <c r="A153" s="23"/>
      <c r="B153" s="23"/>
      <c r="C153" s="23"/>
      <c r="D153" s="23"/>
      <c r="E153" s="23"/>
      <c r="F153" s="23"/>
      <c r="G153" s="23"/>
      <c r="H153" s="23"/>
      <c r="I153" s="23"/>
      <c r="J153" s="24"/>
      <c r="K153" s="24"/>
      <c r="L153" s="24"/>
      <c r="M153" s="23"/>
      <c r="N153" s="23"/>
      <c r="O153" s="23"/>
      <c r="P153" s="23"/>
      <c r="Q153" s="23"/>
      <c r="R153" s="23"/>
      <c r="S153" s="23"/>
      <c r="T153" s="23"/>
      <c r="U153" s="25"/>
      <c r="V153" s="25"/>
      <c r="W153" s="23"/>
      <c r="X153" s="23"/>
      <c r="Y153" s="23"/>
      <c r="Z153" s="23"/>
      <c r="AA153" s="23"/>
      <c r="AB153" s="25"/>
      <c r="AC153" s="23"/>
      <c r="AD153" s="23"/>
      <c r="AE153" s="25"/>
      <c r="AF153" s="23"/>
      <c r="AG153" s="23"/>
      <c r="AH153" s="26"/>
      <c r="AI153" s="26"/>
      <c r="AJ153" s="23"/>
    </row>
    <row r="154" spans="1:37" x14ac:dyDescent="0.25">
      <c r="A154" s="23"/>
      <c r="B154" s="23"/>
      <c r="C154" s="23"/>
      <c r="D154" s="23"/>
      <c r="E154" s="23"/>
      <c r="F154" s="23"/>
      <c r="G154" s="23"/>
      <c r="H154" s="23"/>
      <c r="I154" s="23"/>
      <c r="J154" s="24"/>
      <c r="K154" s="24"/>
      <c r="L154" s="24"/>
      <c r="M154" s="23"/>
      <c r="N154" s="23"/>
      <c r="O154" s="23"/>
      <c r="P154" s="23"/>
      <c r="Q154" s="23"/>
      <c r="R154" s="23"/>
      <c r="S154" s="23"/>
      <c r="T154" s="23"/>
      <c r="U154" s="25"/>
      <c r="V154" s="25"/>
      <c r="W154" s="23"/>
      <c r="X154" s="23"/>
      <c r="Y154" s="23"/>
      <c r="Z154" s="23"/>
      <c r="AA154" s="23"/>
      <c r="AB154" s="25"/>
      <c r="AC154" s="23"/>
      <c r="AD154" s="23"/>
      <c r="AE154" s="25"/>
      <c r="AF154" s="23"/>
      <c r="AG154" s="23"/>
      <c r="AH154" s="26"/>
      <c r="AI154" s="26"/>
      <c r="AJ154" s="23"/>
    </row>
    <row r="155" spans="1:37" ht="15.75" x14ac:dyDescent="0.25">
      <c r="A155" s="23"/>
      <c r="B155" s="23"/>
      <c r="C155" s="23"/>
      <c r="D155" s="23"/>
      <c r="E155" s="23"/>
      <c r="F155" s="23"/>
      <c r="G155" s="23"/>
      <c r="H155" s="23"/>
      <c r="I155" s="23"/>
      <c r="J155" s="24"/>
      <c r="K155" s="24"/>
      <c r="L155" s="24"/>
      <c r="M155" s="23"/>
      <c r="N155" s="23"/>
      <c r="O155" s="23"/>
      <c r="P155" s="23"/>
      <c r="Q155" s="23"/>
      <c r="R155" s="23"/>
      <c r="S155" s="23"/>
      <c r="T155" s="23"/>
      <c r="U155" s="25"/>
      <c r="V155" s="25"/>
      <c r="W155" s="23"/>
      <c r="X155" s="27"/>
      <c r="Y155" s="23"/>
      <c r="Z155" s="23"/>
      <c r="AA155" s="23"/>
      <c r="AB155" s="25"/>
      <c r="AC155" s="23"/>
      <c r="AD155" s="23"/>
      <c r="AE155" s="25"/>
      <c r="AF155" s="23"/>
      <c r="AG155" s="23"/>
      <c r="AH155" s="26"/>
      <c r="AI155" s="26"/>
      <c r="AJ155" s="23"/>
    </row>
    <row r="156" spans="1:37" ht="21" customHeight="1" x14ac:dyDescent="0.25">
      <c r="A156" s="23"/>
      <c r="B156" s="23"/>
      <c r="C156" s="23"/>
      <c r="D156" s="23"/>
      <c r="E156" s="23"/>
      <c r="F156" s="23"/>
      <c r="G156" s="23"/>
      <c r="H156" s="23"/>
      <c r="I156" s="23"/>
      <c r="J156" s="24"/>
      <c r="K156" s="24"/>
      <c r="L156" s="24"/>
      <c r="M156" s="23"/>
      <c r="N156" s="23"/>
      <c r="O156" s="23"/>
      <c r="P156" s="23"/>
      <c r="Q156" s="23"/>
      <c r="R156" s="23"/>
      <c r="S156" s="23"/>
      <c r="T156" s="23"/>
      <c r="U156" s="25"/>
      <c r="V156" s="25"/>
      <c r="W156" s="23"/>
      <c r="X156" s="27"/>
      <c r="Y156" s="23"/>
      <c r="Z156" s="23"/>
      <c r="AA156" s="23"/>
      <c r="AB156" s="25"/>
      <c r="AC156" s="23"/>
      <c r="AD156" s="23"/>
      <c r="AE156" s="25"/>
      <c r="AF156" s="23"/>
      <c r="AG156" s="23"/>
      <c r="AH156" s="26"/>
      <c r="AI156" s="26"/>
      <c r="AJ156" s="23"/>
    </row>
    <row r="157" spans="1:37" ht="15.75" x14ac:dyDescent="0.25">
      <c r="A157" s="23"/>
      <c r="B157" s="23"/>
      <c r="C157" s="23"/>
      <c r="D157" s="23"/>
      <c r="E157" s="23"/>
      <c r="F157" s="23"/>
      <c r="G157" s="23"/>
      <c r="H157" s="23"/>
      <c r="I157" s="23"/>
      <c r="J157" s="24"/>
      <c r="K157" s="24"/>
      <c r="L157" s="24"/>
      <c r="M157" s="23"/>
      <c r="N157" s="23"/>
      <c r="O157" s="23"/>
      <c r="P157" s="23"/>
      <c r="Q157" s="23"/>
      <c r="R157" s="23"/>
      <c r="S157" s="23"/>
      <c r="T157" s="23"/>
      <c r="U157" s="25"/>
      <c r="V157" s="25"/>
      <c r="W157" s="23"/>
      <c r="X157" s="27"/>
      <c r="Y157" s="23"/>
      <c r="Z157" s="23"/>
      <c r="AA157" s="23"/>
      <c r="AB157" s="25"/>
      <c r="AC157" s="23"/>
      <c r="AD157" s="23"/>
      <c r="AE157" s="25"/>
      <c r="AF157" s="23"/>
      <c r="AG157" s="23"/>
      <c r="AH157" s="26"/>
      <c r="AI157" s="26"/>
      <c r="AJ157" s="23"/>
    </row>
    <row r="158" spans="1:37" ht="15.75" x14ac:dyDescent="0.25">
      <c r="X158" s="28"/>
      <c r="AH158" s="29"/>
      <c r="AI158" s="29"/>
    </row>
    <row r="159" spans="1:37" ht="15.75" x14ac:dyDescent="0.25">
      <c r="C159" s="30"/>
      <c r="D159" s="30"/>
      <c r="E159" s="30"/>
      <c r="X159" s="28"/>
    </row>
    <row r="160" spans="1:37" ht="15.75" x14ac:dyDescent="0.25">
      <c r="C160" s="30"/>
      <c r="D160" s="30"/>
      <c r="E160" s="30"/>
      <c r="X160" s="28"/>
    </row>
    <row r="161" spans="3:28" ht="15.75" x14ac:dyDescent="0.25">
      <c r="C161" s="30"/>
      <c r="D161" s="30"/>
      <c r="E161" s="30"/>
      <c r="X161" s="28"/>
    </row>
    <row r="162" spans="3:28" ht="15.75" x14ac:dyDescent="0.25">
      <c r="C162" s="30"/>
      <c r="D162" s="30"/>
      <c r="E162" s="30"/>
      <c r="X162" s="28"/>
    </row>
    <row r="163" spans="3:28" ht="15.75" x14ac:dyDescent="0.25">
      <c r="C163" s="30"/>
      <c r="D163" s="30"/>
      <c r="E163" s="30"/>
      <c r="X163" s="28"/>
    </row>
    <row r="164" spans="3:28" ht="15.75" x14ac:dyDescent="0.25">
      <c r="C164" s="30"/>
      <c r="D164" s="30"/>
      <c r="E164" s="30"/>
      <c r="K164" s="24"/>
      <c r="M164" s="31"/>
      <c r="X164" s="28"/>
    </row>
    <row r="165" spans="3:28" ht="15.75" x14ac:dyDescent="0.25">
      <c r="C165" s="30"/>
      <c r="D165" s="30"/>
      <c r="E165" s="30"/>
      <c r="K165" s="24"/>
      <c r="X165" s="28"/>
    </row>
    <row r="166" spans="3:28" ht="15.75" x14ac:dyDescent="0.25">
      <c r="C166" s="30"/>
      <c r="D166" s="30"/>
      <c r="E166" s="30"/>
      <c r="K166" s="24"/>
      <c r="X166" s="28"/>
    </row>
    <row r="167" spans="3:28" ht="15.75" x14ac:dyDescent="0.25">
      <c r="C167" s="30"/>
      <c r="D167" s="30"/>
      <c r="E167" s="30"/>
      <c r="K167" s="24"/>
      <c r="X167" s="32"/>
    </row>
    <row r="168" spans="3:28" ht="15.75" x14ac:dyDescent="0.25">
      <c r="C168" s="30"/>
      <c r="D168" s="30"/>
      <c r="E168" s="30"/>
      <c r="T168" s="33"/>
      <c r="U168" s="33"/>
      <c r="V168" s="33"/>
      <c r="W168" s="33"/>
      <c r="X168" s="32"/>
      <c r="Y168" s="33"/>
      <c r="Z168" s="33"/>
      <c r="AB168" s="33"/>
    </row>
    <row r="169" spans="3:28" ht="15.75" x14ac:dyDescent="0.25">
      <c r="C169" s="30"/>
      <c r="D169" s="30"/>
      <c r="E169" s="30"/>
      <c r="X169" s="32"/>
    </row>
    <row r="170" spans="3:28" ht="15.75" x14ac:dyDescent="0.25">
      <c r="C170" s="30"/>
      <c r="D170" s="30"/>
      <c r="E170" s="30"/>
      <c r="K170" s="24"/>
      <c r="X170" s="32"/>
    </row>
    <row r="171" spans="3:28" ht="15.75" x14ac:dyDescent="0.25">
      <c r="C171" s="30"/>
      <c r="D171" s="30"/>
      <c r="E171" s="30"/>
      <c r="K171" s="24"/>
      <c r="X171" s="32"/>
    </row>
    <row r="172" spans="3:28" ht="15.75" x14ac:dyDescent="0.25">
      <c r="C172" s="30"/>
      <c r="D172" s="30"/>
      <c r="E172" s="30"/>
      <c r="X172" s="32"/>
    </row>
    <row r="173" spans="3:28" ht="15.75" x14ac:dyDescent="0.25">
      <c r="X173" s="34"/>
    </row>
    <row r="174" spans="3:28" ht="15.75" x14ac:dyDescent="0.25">
      <c r="K174" s="24"/>
      <c r="T174" s="33"/>
      <c r="U174" s="33"/>
      <c r="V174" s="33"/>
      <c r="W174" s="33"/>
      <c r="X174" s="32"/>
      <c r="Y174" s="33"/>
      <c r="Z174" s="33"/>
      <c r="AA174" s="33"/>
      <c r="AB174" s="33"/>
    </row>
    <row r="175" spans="3:28" ht="15.75" x14ac:dyDescent="0.25">
      <c r="K175" s="24"/>
      <c r="X175" s="32"/>
    </row>
    <row r="176" spans="3:28" ht="15.75" x14ac:dyDescent="0.25">
      <c r="K176" s="24"/>
      <c r="X176" s="32"/>
    </row>
    <row r="177" spans="11:28" ht="15.75" x14ac:dyDescent="0.25">
      <c r="T177" s="33"/>
      <c r="U177" s="33"/>
      <c r="V177" s="33"/>
      <c r="W177" s="33"/>
      <c r="X177" s="32"/>
      <c r="Y177" s="33"/>
      <c r="Z177" s="33"/>
      <c r="AA177" s="33"/>
      <c r="AB177" s="33"/>
    </row>
    <row r="178" spans="11:28" ht="15.75" x14ac:dyDescent="0.25">
      <c r="K178" s="24"/>
      <c r="X178" s="32"/>
    </row>
    <row r="179" spans="11:28" x14ac:dyDescent="0.25">
      <c r="K179" s="24"/>
    </row>
    <row r="180" spans="11:28" x14ac:dyDescent="0.25">
      <c r="K180" s="24"/>
    </row>
  </sheetData>
  <autoFilter ref="B8:AJ96" xr:uid="{E0335641-86E3-4601-8931-80FB16655894}"/>
  <mergeCells count="1134">
    <mergeCell ref="B1:AI1"/>
    <mergeCell ref="J4:O4"/>
    <mergeCell ref="B5:B6"/>
    <mergeCell ref="C5:C6"/>
    <mergeCell ref="D5:D6"/>
    <mergeCell ref="E5:E6"/>
    <mergeCell ref="F5:F6"/>
    <mergeCell ref="G5:G6"/>
    <mergeCell ref="H5:H6"/>
    <mergeCell ref="I5:I6"/>
    <mergeCell ref="V9:V11"/>
    <mergeCell ref="G9:G28"/>
    <mergeCell ref="H9:H28"/>
    <mergeCell ref="I9:I28"/>
    <mergeCell ref="N9:N28"/>
    <mergeCell ref="O9:O11"/>
    <mergeCell ref="P9:P28"/>
    <mergeCell ref="AD5:AF5"/>
    <mergeCell ref="AG5:AG6"/>
    <mergeCell ref="AH5:AH6"/>
    <mergeCell ref="AI5:AI6"/>
    <mergeCell ref="AJ5:AJ6"/>
    <mergeCell ref="B9:B28"/>
    <mergeCell ref="C9:C28"/>
    <mergeCell ref="D9:D28"/>
    <mergeCell ref="E9:E28"/>
    <mergeCell ref="F9:F11"/>
    <mergeCell ref="S5:S6"/>
    <mergeCell ref="T5:T6"/>
    <mergeCell ref="U5:U6"/>
    <mergeCell ref="V5:AA5"/>
    <mergeCell ref="AB5:AB6"/>
    <mergeCell ref="AC5:AC6"/>
    <mergeCell ref="J5:M5"/>
    <mergeCell ref="N5:N6"/>
    <mergeCell ref="O5:O6"/>
    <mergeCell ref="P5:P6"/>
    <mergeCell ref="Q5:Q6"/>
    <mergeCell ref="R5:R6"/>
    <mergeCell ref="AF12:AF14"/>
    <mergeCell ref="AI9:AI28"/>
    <mergeCell ref="AJ9:AJ28"/>
    <mergeCell ref="F12:F14"/>
    <mergeCell ref="O12:O14"/>
    <mergeCell ref="U12:U14"/>
    <mergeCell ref="V12:V14"/>
    <mergeCell ref="W12:W14"/>
    <mergeCell ref="X12:X14"/>
    <mergeCell ref="Y12:Y14"/>
    <mergeCell ref="Z12:Z14"/>
    <mergeCell ref="AC9:AC11"/>
    <mergeCell ref="AD9:AD11"/>
    <mergeCell ref="AE9:AE11"/>
    <mergeCell ref="AF9:AF11"/>
    <mergeCell ref="AG9:AG11"/>
    <mergeCell ref="AH9:AH28"/>
    <mergeCell ref="AG12:AG14"/>
    <mergeCell ref="AE15:AE17"/>
    <mergeCell ref="AF15:AF17"/>
    <mergeCell ref="AG15:AG17"/>
    <mergeCell ref="W9:W11"/>
    <mergeCell ref="X9:X11"/>
    <mergeCell ref="Y9:Y11"/>
    <mergeCell ref="Z9:Z11"/>
    <mergeCell ref="AA9:AA11"/>
    <mergeCell ref="AB9:AB11"/>
    <mergeCell ref="Q9:Q28"/>
    <mergeCell ref="R9:R28"/>
    <mergeCell ref="S9:S28"/>
    <mergeCell ref="T9:T28"/>
    <mergeCell ref="U9:U11"/>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E12:AE14"/>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AG24:AG28"/>
    <mergeCell ref="B29:B36"/>
    <mergeCell ref="C29:C36"/>
    <mergeCell ref="D29:D36"/>
    <mergeCell ref="E29:E36"/>
    <mergeCell ref="F29:F33"/>
    <mergeCell ref="G29:G36"/>
    <mergeCell ref="H29:H36"/>
    <mergeCell ref="I29:I36"/>
    <mergeCell ref="N29:N36"/>
    <mergeCell ref="AA24:AA28"/>
    <mergeCell ref="AB24:AB28"/>
    <mergeCell ref="AC24:AC28"/>
    <mergeCell ref="AD24:AD28"/>
    <mergeCell ref="AE24:AE28"/>
    <mergeCell ref="AF24:AF28"/>
    <mergeCell ref="AF21:AF23"/>
    <mergeCell ref="AG21:AG23"/>
    <mergeCell ref="F24:F28"/>
    <mergeCell ref="O24:O28"/>
    <mergeCell ref="U24:U28"/>
    <mergeCell ref="V24:V28"/>
    <mergeCell ref="W24:W28"/>
    <mergeCell ref="X24:X28"/>
    <mergeCell ref="Y24:Y28"/>
    <mergeCell ref="Z24:Z28"/>
    <mergeCell ref="Z21:Z23"/>
    <mergeCell ref="AA21:AA23"/>
    <mergeCell ref="AB21:AB23"/>
    <mergeCell ref="AC21:AC23"/>
    <mergeCell ref="AD21:AD23"/>
    <mergeCell ref="AE21:AE23"/>
    <mergeCell ref="AH29:AH36"/>
    <mergeCell ref="AI29:AI36"/>
    <mergeCell ref="AJ29:AJ36"/>
    <mergeCell ref="F34:F36"/>
    <mergeCell ref="O34:O36"/>
    <mergeCell ref="U34:U36"/>
    <mergeCell ref="V34:V36"/>
    <mergeCell ref="W34:W36"/>
    <mergeCell ref="X34:X36"/>
    <mergeCell ref="AA29:AA33"/>
    <mergeCell ref="AB29:AB33"/>
    <mergeCell ref="AC29:AC33"/>
    <mergeCell ref="AD29:AD33"/>
    <mergeCell ref="AE29:AE33"/>
    <mergeCell ref="AF29:AF33"/>
    <mergeCell ref="U29:U33"/>
    <mergeCell ref="V29:V33"/>
    <mergeCell ref="W29:W33"/>
    <mergeCell ref="X29:X33"/>
    <mergeCell ref="Y29:Y33"/>
    <mergeCell ref="Z29:Z33"/>
    <mergeCell ref="O29:O33"/>
    <mergeCell ref="P29:P36"/>
    <mergeCell ref="Q29:Q36"/>
    <mergeCell ref="R29:R36"/>
    <mergeCell ref="S29:S36"/>
    <mergeCell ref="T29:T36"/>
    <mergeCell ref="AE34:AE36"/>
    <mergeCell ref="AF34:AF36"/>
    <mergeCell ref="AG34:AG36"/>
    <mergeCell ref="B37:B54"/>
    <mergeCell ref="C37:C54"/>
    <mergeCell ref="D37:D54"/>
    <mergeCell ref="E37:E54"/>
    <mergeCell ref="F37:F39"/>
    <mergeCell ref="G37:G54"/>
    <mergeCell ref="H37:H54"/>
    <mergeCell ref="Y34:Y36"/>
    <mergeCell ref="Z34:Z36"/>
    <mergeCell ref="AA34:AA36"/>
    <mergeCell ref="AB34:AB36"/>
    <mergeCell ref="AC34:AC36"/>
    <mergeCell ref="AD34:AD36"/>
    <mergeCell ref="AG29:AG33"/>
    <mergeCell ref="AJ37:AJ54"/>
    <mergeCell ref="AE40:AE42"/>
    <mergeCell ref="AF40:AF42"/>
    <mergeCell ref="AG40:AG42"/>
    <mergeCell ref="AE43:AE45"/>
    <mergeCell ref="Y37:Y39"/>
    <mergeCell ref="Z37:Z39"/>
    <mergeCell ref="AA37:AA39"/>
    <mergeCell ref="AB37:AB39"/>
    <mergeCell ref="AC37:AC39"/>
    <mergeCell ref="AD37:AD39"/>
    <mergeCell ref="S37:S54"/>
    <mergeCell ref="T37:T54"/>
    <mergeCell ref="U37:U39"/>
    <mergeCell ref="V37:V39"/>
    <mergeCell ref="W37:W39"/>
    <mergeCell ref="X37:X39"/>
    <mergeCell ref="Y40:Y42"/>
    <mergeCell ref="Z40:Z42"/>
    <mergeCell ref="AA40:AA42"/>
    <mergeCell ref="AB40:AB42"/>
    <mergeCell ref="AC40:AC42"/>
    <mergeCell ref="AD40:AD42"/>
    <mergeCell ref="F40:F42"/>
    <mergeCell ref="O40:O42"/>
    <mergeCell ref="U40:U42"/>
    <mergeCell ref="V40:V42"/>
    <mergeCell ref="W40:W42"/>
    <mergeCell ref="X40:X42"/>
    <mergeCell ref="AE37:AE39"/>
    <mergeCell ref="AF37:AF39"/>
    <mergeCell ref="AG37:AG39"/>
    <mergeCell ref="AH37:AH54"/>
    <mergeCell ref="AI37:AI54"/>
    <mergeCell ref="I37:I54"/>
    <mergeCell ref="N37:N54"/>
    <mergeCell ref="O37:O39"/>
    <mergeCell ref="P37:P54"/>
    <mergeCell ref="Q37:Q54"/>
    <mergeCell ref="R37:R54"/>
    <mergeCell ref="AF43:AF45"/>
    <mergeCell ref="AG43:AG45"/>
    <mergeCell ref="F46:F48"/>
    <mergeCell ref="O46:O48"/>
    <mergeCell ref="U46:U48"/>
    <mergeCell ref="V46:V48"/>
    <mergeCell ref="W46:W48"/>
    <mergeCell ref="X46:X48"/>
    <mergeCell ref="Y46:Y48"/>
    <mergeCell ref="Z46:Z48"/>
    <mergeCell ref="Y43:Y45"/>
    <mergeCell ref="Z43:Z45"/>
    <mergeCell ref="AA43:AA45"/>
    <mergeCell ref="AB43:AB45"/>
    <mergeCell ref="AC43:AC45"/>
    <mergeCell ref="AD43:AD45"/>
    <mergeCell ref="F43:F45"/>
    <mergeCell ref="O43:O45"/>
    <mergeCell ref="U43:U45"/>
    <mergeCell ref="V43:V45"/>
    <mergeCell ref="W43:W45"/>
    <mergeCell ref="X43:X45"/>
    <mergeCell ref="AB49:AB51"/>
    <mergeCell ref="AC49:AC51"/>
    <mergeCell ref="AD49:AD51"/>
    <mergeCell ref="AE49:AE51"/>
    <mergeCell ref="AF49:AF51"/>
    <mergeCell ref="AG49:AG51"/>
    <mergeCell ref="AG46:AG48"/>
    <mergeCell ref="F49:F51"/>
    <mergeCell ref="O49:O51"/>
    <mergeCell ref="U49:U51"/>
    <mergeCell ref="V49:V51"/>
    <mergeCell ref="W49:W51"/>
    <mergeCell ref="X49:X51"/>
    <mergeCell ref="Y49:Y51"/>
    <mergeCell ref="Z49:Z51"/>
    <mergeCell ref="AA49:AA51"/>
    <mergeCell ref="AA46:AA48"/>
    <mergeCell ref="AB46:AB48"/>
    <mergeCell ref="AC46:AC48"/>
    <mergeCell ref="AD46:AD48"/>
    <mergeCell ref="AE46:AE48"/>
    <mergeCell ref="AF46:AF48"/>
    <mergeCell ref="AE52:AE54"/>
    <mergeCell ref="AF52:AF54"/>
    <mergeCell ref="AG52:AG54"/>
    <mergeCell ref="B55:B71"/>
    <mergeCell ref="C55:C71"/>
    <mergeCell ref="D55:D71"/>
    <mergeCell ref="E55:E71"/>
    <mergeCell ref="F55:F59"/>
    <mergeCell ref="G55:G71"/>
    <mergeCell ref="H55:H71"/>
    <mergeCell ref="Y52:Y54"/>
    <mergeCell ref="Z52:Z54"/>
    <mergeCell ref="AA52:AA54"/>
    <mergeCell ref="AB52:AB54"/>
    <mergeCell ref="AC52:AC54"/>
    <mergeCell ref="AD52:AD54"/>
    <mergeCell ref="F52:F54"/>
    <mergeCell ref="O52:O54"/>
    <mergeCell ref="U52:U54"/>
    <mergeCell ref="V52:V54"/>
    <mergeCell ref="W52:W54"/>
    <mergeCell ref="X52:X54"/>
    <mergeCell ref="AJ55:AJ71"/>
    <mergeCell ref="AE60:AE62"/>
    <mergeCell ref="AF60:AF62"/>
    <mergeCell ref="AG60:AG62"/>
    <mergeCell ref="AE63:AE65"/>
    <mergeCell ref="Y55:Y59"/>
    <mergeCell ref="Z55:Z59"/>
    <mergeCell ref="AA55:AA59"/>
    <mergeCell ref="AB55:AB59"/>
    <mergeCell ref="AC55:AC59"/>
    <mergeCell ref="AD55:AD59"/>
    <mergeCell ref="S55:S71"/>
    <mergeCell ref="T55:T71"/>
    <mergeCell ref="U55:U59"/>
    <mergeCell ref="V55:V59"/>
    <mergeCell ref="W55:W59"/>
    <mergeCell ref="X55:X59"/>
    <mergeCell ref="Y60:Y62"/>
    <mergeCell ref="Z60:Z62"/>
    <mergeCell ref="AA60:AA62"/>
    <mergeCell ref="AB60:AB62"/>
    <mergeCell ref="AC60:AC62"/>
    <mergeCell ref="AD60:AD62"/>
    <mergeCell ref="F60:F62"/>
    <mergeCell ref="O60:O62"/>
    <mergeCell ref="U60:U62"/>
    <mergeCell ref="V60:V62"/>
    <mergeCell ref="W60:W62"/>
    <mergeCell ref="X60:X62"/>
    <mergeCell ref="AE55:AE59"/>
    <mergeCell ref="AF55:AF59"/>
    <mergeCell ref="AG55:AG59"/>
    <mergeCell ref="AH55:AH71"/>
    <mergeCell ref="AI55:AI71"/>
    <mergeCell ref="I55:I71"/>
    <mergeCell ref="N55:N71"/>
    <mergeCell ref="O55:O59"/>
    <mergeCell ref="P55:P71"/>
    <mergeCell ref="Q55:Q71"/>
    <mergeCell ref="R55:R71"/>
    <mergeCell ref="AF63:AF65"/>
    <mergeCell ref="AG63:AG65"/>
    <mergeCell ref="F66:F68"/>
    <mergeCell ref="O66:O68"/>
    <mergeCell ref="U66:U68"/>
    <mergeCell ref="V66:V68"/>
    <mergeCell ref="W66:W68"/>
    <mergeCell ref="X66:X68"/>
    <mergeCell ref="Y66:Y68"/>
    <mergeCell ref="Z66:Z68"/>
    <mergeCell ref="Y63:Y65"/>
    <mergeCell ref="Z63:Z65"/>
    <mergeCell ref="AA63:AA65"/>
    <mergeCell ref="AB63:AB65"/>
    <mergeCell ref="AC63:AC65"/>
    <mergeCell ref="AD63:AD65"/>
    <mergeCell ref="F63:F65"/>
    <mergeCell ref="O63:O65"/>
    <mergeCell ref="U63:U65"/>
    <mergeCell ref="V63:V65"/>
    <mergeCell ref="W63:W65"/>
    <mergeCell ref="X63:X65"/>
    <mergeCell ref="P72:P74"/>
    <mergeCell ref="Q72:Q74"/>
    <mergeCell ref="B72:B74"/>
    <mergeCell ref="C72:C74"/>
    <mergeCell ref="D72:D74"/>
    <mergeCell ref="E72:E74"/>
    <mergeCell ref="F72:F74"/>
    <mergeCell ref="G72:G74"/>
    <mergeCell ref="AB69:AB71"/>
    <mergeCell ref="AC69:AC71"/>
    <mergeCell ref="AD69:AD71"/>
    <mergeCell ref="AE69:AE71"/>
    <mergeCell ref="AF69:AF71"/>
    <mergeCell ref="AG69:AG71"/>
    <mergeCell ref="AG66:AG68"/>
    <mergeCell ref="F69:F71"/>
    <mergeCell ref="O69:O71"/>
    <mergeCell ref="U69:U71"/>
    <mergeCell ref="V69:V71"/>
    <mergeCell ref="W69:W71"/>
    <mergeCell ref="X69:X71"/>
    <mergeCell ref="Y69:Y71"/>
    <mergeCell ref="Z69:Z71"/>
    <mergeCell ref="AA69:AA71"/>
    <mergeCell ref="AA66:AA68"/>
    <mergeCell ref="AB66:AB68"/>
    <mergeCell ref="AC66:AC68"/>
    <mergeCell ref="AD66:AD68"/>
    <mergeCell ref="AE66:AE68"/>
    <mergeCell ref="AF66:AF68"/>
    <mergeCell ref="AJ72:AJ74"/>
    <mergeCell ref="B75:B77"/>
    <mergeCell ref="C75:C77"/>
    <mergeCell ref="D75:D77"/>
    <mergeCell ref="E75:E77"/>
    <mergeCell ref="F75:F77"/>
    <mergeCell ref="G75:G77"/>
    <mergeCell ref="H75:H77"/>
    <mergeCell ref="I75:I77"/>
    <mergeCell ref="N75:N77"/>
    <mergeCell ref="AD72:AD74"/>
    <mergeCell ref="AE72:AE74"/>
    <mergeCell ref="AF72:AF74"/>
    <mergeCell ref="AG72:AG74"/>
    <mergeCell ref="AH72:AH74"/>
    <mergeCell ref="AI72:AI74"/>
    <mergeCell ref="X72:X74"/>
    <mergeCell ref="Y72:Y74"/>
    <mergeCell ref="Z72:Z74"/>
    <mergeCell ref="AA72:AA74"/>
    <mergeCell ref="AB72:AB74"/>
    <mergeCell ref="AC72:AC74"/>
    <mergeCell ref="R72:R74"/>
    <mergeCell ref="S72:S74"/>
    <mergeCell ref="T72:T74"/>
    <mergeCell ref="U72:U74"/>
    <mergeCell ref="V72:V74"/>
    <mergeCell ref="W72:W74"/>
    <mergeCell ref="H72:H74"/>
    <mergeCell ref="I72:I74"/>
    <mergeCell ref="N72:N74"/>
    <mergeCell ref="O72:O74"/>
    <mergeCell ref="AG75:AG77"/>
    <mergeCell ref="AH75:AH77"/>
    <mergeCell ref="AI75:AI77"/>
    <mergeCell ref="AJ75:AJ77"/>
    <mergeCell ref="B78:B88"/>
    <mergeCell ref="C78:C88"/>
    <mergeCell ref="D78:D88"/>
    <mergeCell ref="E78:E88"/>
    <mergeCell ref="F78:F80"/>
    <mergeCell ref="G78:G88"/>
    <mergeCell ref="AA75:AA77"/>
    <mergeCell ref="AB75:AB77"/>
    <mergeCell ref="AC75:AC77"/>
    <mergeCell ref="AD75:AD77"/>
    <mergeCell ref="AE75:AE77"/>
    <mergeCell ref="AF75:AF77"/>
    <mergeCell ref="U75:U77"/>
    <mergeCell ref="V75:V77"/>
    <mergeCell ref="W75:W77"/>
    <mergeCell ref="X75:X77"/>
    <mergeCell ref="Y75:Y77"/>
    <mergeCell ref="Z75:Z77"/>
    <mergeCell ref="O75:O77"/>
    <mergeCell ref="P75:P77"/>
    <mergeCell ref="Q75:Q77"/>
    <mergeCell ref="R75:R77"/>
    <mergeCell ref="S75:S77"/>
    <mergeCell ref="T75:T77"/>
    <mergeCell ref="AG81:AG83"/>
    <mergeCell ref="AJ78:AJ88"/>
    <mergeCell ref="F81:F83"/>
    <mergeCell ref="O81:O83"/>
    <mergeCell ref="U81:U83"/>
    <mergeCell ref="V81:V83"/>
    <mergeCell ref="W81:W83"/>
    <mergeCell ref="X81:X83"/>
    <mergeCell ref="Y81:Y83"/>
    <mergeCell ref="Z81:Z83"/>
    <mergeCell ref="AA81:AA83"/>
    <mergeCell ref="AD78:AD80"/>
    <mergeCell ref="AE78:AE80"/>
    <mergeCell ref="AF78:AF80"/>
    <mergeCell ref="AG78:AG80"/>
    <mergeCell ref="AH78:AH88"/>
    <mergeCell ref="AI78:AI88"/>
    <mergeCell ref="AE84:AE88"/>
    <mergeCell ref="AF84:AF88"/>
    <mergeCell ref="AG84:AG88"/>
    <mergeCell ref="X78:X80"/>
    <mergeCell ref="Y78:Y80"/>
    <mergeCell ref="Z78:Z80"/>
    <mergeCell ref="AA78:AA80"/>
    <mergeCell ref="AB78:AB80"/>
    <mergeCell ref="AC78:AC80"/>
    <mergeCell ref="R78:R88"/>
    <mergeCell ref="S78:S88"/>
    <mergeCell ref="T78:T88"/>
    <mergeCell ref="U78:U80"/>
    <mergeCell ref="V78:V80"/>
    <mergeCell ref="W78:W80"/>
    <mergeCell ref="Y84:Y88"/>
    <mergeCell ref="Z84:Z88"/>
    <mergeCell ref="AA84:AA88"/>
    <mergeCell ref="AB84:AB88"/>
    <mergeCell ref="AC84:AC88"/>
    <mergeCell ref="AD84:AD88"/>
    <mergeCell ref="F84:F88"/>
    <mergeCell ref="O84:O88"/>
    <mergeCell ref="U84:U88"/>
    <mergeCell ref="V84:V88"/>
    <mergeCell ref="W84:W88"/>
    <mergeCell ref="X84:X88"/>
    <mergeCell ref="AB81:AB83"/>
    <mergeCell ref="AC81:AC83"/>
    <mergeCell ref="AD81:AD83"/>
    <mergeCell ref="AE81:AE83"/>
    <mergeCell ref="AF81:AF83"/>
    <mergeCell ref="H78:H88"/>
    <mergeCell ref="I78:I88"/>
    <mergeCell ref="N78:N88"/>
    <mergeCell ref="O78:O80"/>
    <mergeCell ref="P78:P88"/>
    <mergeCell ref="Q78:Q88"/>
    <mergeCell ref="Z89:Z93"/>
    <mergeCell ref="AA89:AA93"/>
    <mergeCell ref="AB89:AB93"/>
    <mergeCell ref="AC89:AC93"/>
    <mergeCell ref="R89:R96"/>
    <mergeCell ref="S89:S96"/>
    <mergeCell ref="T89:T96"/>
    <mergeCell ref="U89:U93"/>
    <mergeCell ref="V89:V93"/>
    <mergeCell ref="W89:W93"/>
    <mergeCell ref="H89:H96"/>
    <mergeCell ref="I89:I96"/>
    <mergeCell ref="N89:N96"/>
    <mergeCell ref="O89:O93"/>
    <mergeCell ref="P89:P96"/>
    <mergeCell ref="Q89:Q96"/>
    <mergeCell ref="B89:B96"/>
    <mergeCell ref="C89:C96"/>
    <mergeCell ref="D89:D96"/>
    <mergeCell ref="E89:E96"/>
    <mergeCell ref="F89:F93"/>
    <mergeCell ref="G89:G96"/>
    <mergeCell ref="P97:P99"/>
    <mergeCell ref="Q97:Q99"/>
    <mergeCell ref="B97:B99"/>
    <mergeCell ref="C97:C99"/>
    <mergeCell ref="D97:D99"/>
    <mergeCell ref="E97:E99"/>
    <mergeCell ref="F97:F99"/>
    <mergeCell ref="G97:G99"/>
    <mergeCell ref="AB94:AB96"/>
    <mergeCell ref="AC94:AC96"/>
    <mergeCell ref="AD94:AD96"/>
    <mergeCell ref="AE94:AE96"/>
    <mergeCell ref="AF94:AF96"/>
    <mergeCell ref="AG94:AG96"/>
    <mergeCell ref="AJ89:AJ96"/>
    <mergeCell ref="F94:F96"/>
    <mergeCell ref="O94:O96"/>
    <mergeCell ref="U94:U96"/>
    <mergeCell ref="V94:V96"/>
    <mergeCell ref="W94:W96"/>
    <mergeCell ref="X94:X96"/>
    <mergeCell ref="Y94:Y96"/>
    <mergeCell ref="Z94:Z96"/>
    <mergeCell ref="AA94:AA96"/>
    <mergeCell ref="AD89:AD93"/>
    <mergeCell ref="AE89:AE93"/>
    <mergeCell ref="AF89:AF93"/>
    <mergeCell ref="AG89:AG93"/>
    <mergeCell ref="AH89:AH96"/>
    <mergeCell ref="AI89:AI96"/>
    <mergeCell ref="X89:X93"/>
    <mergeCell ref="Y89:Y93"/>
    <mergeCell ref="AJ97:AJ99"/>
    <mergeCell ref="B100:B102"/>
    <mergeCell ref="C100:C102"/>
    <mergeCell ref="D100:D102"/>
    <mergeCell ref="E100:E102"/>
    <mergeCell ref="F100:F102"/>
    <mergeCell ref="G100:G102"/>
    <mergeCell ref="H100:H102"/>
    <mergeCell ref="I100:I102"/>
    <mergeCell ref="N100:N102"/>
    <mergeCell ref="AD97:AD99"/>
    <mergeCell ref="AE97:AE99"/>
    <mergeCell ref="AF97:AF99"/>
    <mergeCell ref="AG97:AG99"/>
    <mergeCell ref="AH97:AH99"/>
    <mergeCell ref="AI97:AI99"/>
    <mergeCell ref="X97:X99"/>
    <mergeCell ref="Y97:Y99"/>
    <mergeCell ref="Z97:Z99"/>
    <mergeCell ref="AA97:AA99"/>
    <mergeCell ref="AB97:AB99"/>
    <mergeCell ref="AC97:AC99"/>
    <mergeCell ref="R97:R99"/>
    <mergeCell ref="S97:S99"/>
    <mergeCell ref="T97:T99"/>
    <mergeCell ref="U97:U99"/>
    <mergeCell ref="V97:V99"/>
    <mergeCell ref="W97:W99"/>
    <mergeCell ref="H97:H99"/>
    <mergeCell ref="I97:I99"/>
    <mergeCell ref="N97:N99"/>
    <mergeCell ref="O97:O99"/>
    <mergeCell ref="AH100:AH102"/>
    <mergeCell ref="AI100:AI102"/>
    <mergeCell ref="AJ100:AJ102"/>
    <mergeCell ref="B103:B108"/>
    <mergeCell ref="C103:C108"/>
    <mergeCell ref="D103:D108"/>
    <mergeCell ref="E103:E108"/>
    <mergeCell ref="F103:F105"/>
    <mergeCell ref="G103:G108"/>
    <mergeCell ref="AA100:AA102"/>
    <mergeCell ref="AB100:AB102"/>
    <mergeCell ref="AC100:AC102"/>
    <mergeCell ref="AD100:AD102"/>
    <mergeCell ref="AE100:AE102"/>
    <mergeCell ref="AF100:AF102"/>
    <mergeCell ref="U100:U102"/>
    <mergeCell ref="V100:V102"/>
    <mergeCell ref="W100:W102"/>
    <mergeCell ref="X100:X102"/>
    <mergeCell ref="Y100:Y102"/>
    <mergeCell ref="Z100:Z102"/>
    <mergeCell ref="O100:O102"/>
    <mergeCell ref="P100:P102"/>
    <mergeCell ref="Q100:Q102"/>
    <mergeCell ref="R100:R102"/>
    <mergeCell ref="S100:S102"/>
    <mergeCell ref="T100:T102"/>
    <mergeCell ref="Z103:Z105"/>
    <mergeCell ref="AA103:AA105"/>
    <mergeCell ref="AB103:AB105"/>
    <mergeCell ref="AC103:AC105"/>
    <mergeCell ref="R103:R108"/>
    <mergeCell ref="S103:S108"/>
    <mergeCell ref="T103:T108"/>
    <mergeCell ref="U103:U105"/>
    <mergeCell ref="V103:V105"/>
    <mergeCell ref="W103:W105"/>
    <mergeCell ref="H103:H108"/>
    <mergeCell ref="I103:I108"/>
    <mergeCell ref="N103:N108"/>
    <mergeCell ref="O103:O105"/>
    <mergeCell ref="P103:P108"/>
    <mergeCell ref="Q103:Q108"/>
    <mergeCell ref="AG100:AG102"/>
    <mergeCell ref="P109:P110"/>
    <mergeCell ref="Q109:Q110"/>
    <mergeCell ref="B109:B110"/>
    <mergeCell ref="C109:C110"/>
    <mergeCell ref="D109:D110"/>
    <mergeCell ref="E109:E110"/>
    <mergeCell ref="F109:F110"/>
    <mergeCell ref="G109:G110"/>
    <mergeCell ref="AB106:AB108"/>
    <mergeCell ref="AC106:AC108"/>
    <mergeCell ref="AD106:AD108"/>
    <mergeCell ref="AE106:AE108"/>
    <mergeCell ref="AF106:AF108"/>
    <mergeCell ref="AG106:AG108"/>
    <mergeCell ref="AJ103:AJ108"/>
    <mergeCell ref="F106:F108"/>
    <mergeCell ref="O106:O108"/>
    <mergeCell ref="U106:U108"/>
    <mergeCell ref="V106:V108"/>
    <mergeCell ref="W106:W108"/>
    <mergeCell ref="X106:X108"/>
    <mergeCell ref="Y106:Y108"/>
    <mergeCell ref="Z106:Z108"/>
    <mergeCell ref="AA106:AA108"/>
    <mergeCell ref="AD103:AD105"/>
    <mergeCell ref="AE103:AE105"/>
    <mergeCell ref="AF103:AF105"/>
    <mergeCell ref="AG103:AG105"/>
    <mergeCell ref="AH103:AH108"/>
    <mergeCell ref="AI103:AI108"/>
    <mergeCell ref="X103:X105"/>
    <mergeCell ref="Y103:Y105"/>
    <mergeCell ref="AJ109:AJ110"/>
    <mergeCell ref="B111:B116"/>
    <mergeCell ref="C111:C116"/>
    <mergeCell ref="D111:D116"/>
    <mergeCell ref="E111:E116"/>
    <mergeCell ref="F111:F112"/>
    <mergeCell ref="G111:G116"/>
    <mergeCell ref="H111:H116"/>
    <mergeCell ref="I111:I116"/>
    <mergeCell ref="N111:N116"/>
    <mergeCell ref="AD109:AD110"/>
    <mergeCell ref="AE109:AE110"/>
    <mergeCell ref="AF109:AF110"/>
    <mergeCell ref="AG109:AG110"/>
    <mergeCell ref="AH109:AH110"/>
    <mergeCell ref="AI109:AI110"/>
    <mergeCell ref="X109:X110"/>
    <mergeCell ref="Y109:Y110"/>
    <mergeCell ref="Z109:Z110"/>
    <mergeCell ref="AA109:AA110"/>
    <mergeCell ref="AB109:AB110"/>
    <mergeCell ref="AC109:AC110"/>
    <mergeCell ref="R109:R110"/>
    <mergeCell ref="S109:S110"/>
    <mergeCell ref="T109:T110"/>
    <mergeCell ref="U109:U110"/>
    <mergeCell ref="V109:V110"/>
    <mergeCell ref="W109:W110"/>
    <mergeCell ref="H109:H110"/>
    <mergeCell ref="I109:I110"/>
    <mergeCell ref="N109:N110"/>
    <mergeCell ref="O109:O110"/>
    <mergeCell ref="AG111:AG112"/>
    <mergeCell ref="AH111:AH116"/>
    <mergeCell ref="AI111:AI116"/>
    <mergeCell ref="AJ111:AJ116"/>
    <mergeCell ref="F113:F114"/>
    <mergeCell ref="O113:O114"/>
    <mergeCell ref="U113:U114"/>
    <mergeCell ref="V113:V114"/>
    <mergeCell ref="W113:W114"/>
    <mergeCell ref="X113:X114"/>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O111:O112"/>
    <mergeCell ref="P111:P116"/>
    <mergeCell ref="Q111:Q116"/>
    <mergeCell ref="R111:R116"/>
    <mergeCell ref="S111:S116"/>
    <mergeCell ref="T111:T116"/>
    <mergeCell ref="AF115:AF116"/>
    <mergeCell ref="AG115:AG116"/>
    <mergeCell ref="B117:B125"/>
    <mergeCell ref="C117:C125"/>
    <mergeCell ref="D117:D125"/>
    <mergeCell ref="E117:E125"/>
    <mergeCell ref="F117:F119"/>
    <mergeCell ref="G117:G125"/>
    <mergeCell ref="H117:H125"/>
    <mergeCell ref="I117:I125"/>
    <mergeCell ref="Z115:Z116"/>
    <mergeCell ref="AA115:AA116"/>
    <mergeCell ref="AB115:AB116"/>
    <mergeCell ref="AC115:AC116"/>
    <mergeCell ref="AD115:AD116"/>
    <mergeCell ref="AE115:AE116"/>
    <mergeCell ref="AE113:AE114"/>
    <mergeCell ref="AF113:AF114"/>
    <mergeCell ref="AG113:AG114"/>
    <mergeCell ref="F115:F116"/>
    <mergeCell ref="O115:O116"/>
    <mergeCell ref="U115:U116"/>
    <mergeCell ref="V115:V116"/>
    <mergeCell ref="W115:W116"/>
    <mergeCell ref="X115:X116"/>
    <mergeCell ref="Y115:Y116"/>
    <mergeCell ref="Y113:Y114"/>
    <mergeCell ref="Z113:Z114"/>
    <mergeCell ref="AA113:AA114"/>
    <mergeCell ref="AB113:AB114"/>
    <mergeCell ref="AC113:AC114"/>
    <mergeCell ref="AD113:AD114"/>
    <mergeCell ref="AF117:AF119"/>
    <mergeCell ref="AG117:AG119"/>
    <mergeCell ref="AH117:AH125"/>
    <mergeCell ref="AI117:AI125"/>
    <mergeCell ref="AJ117:AJ125"/>
    <mergeCell ref="F120:F122"/>
    <mergeCell ref="O120:O122"/>
    <mergeCell ref="U120:U122"/>
    <mergeCell ref="V120:V122"/>
    <mergeCell ref="W120:W122"/>
    <mergeCell ref="Z117:Z119"/>
    <mergeCell ref="AA117:AA119"/>
    <mergeCell ref="AB117:AB119"/>
    <mergeCell ref="AC117:AC119"/>
    <mergeCell ref="AD117:AD119"/>
    <mergeCell ref="AE117:AE119"/>
    <mergeCell ref="T117:T125"/>
    <mergeCell ref="U117:U119"/>
    <mergeCell ref="V117:V119"/>
    <mergeCell ref="W117:W119"/>
    <mergeCell ref="X117:X119"/>
    <mergeCell ref="Y117:Y119"/>
    <mergeCell ref="X120:X122"/>
    <mergeCell ref="Y120:Y122"/>
    <mergeCell ref="N117:N125"/>
    <mergeCell ref="O117:O119"/>
    <mergeCell ref="P117:P125"/>
    <mergeCell ref="Q117:Q125"/>
    <mergeCell ref="R117:R125"/>
    <mergeCell ref="S117:S125"/>
    <mergeCell ref="AG123:AG125"/>
    <mergeCell ref="B126:B131"/>
    <mergeCell ref="C126:C131"/>
    <mergeCell ref="D126:D131"/>
    <mergeCell ref="E126:E131"/>
    <mergeCell ref="F126:F128"/>
    <mergeCell ref="G126:G131"/>
    <mergeCell ref="H126:H131"/>
    <mergeCell ref="I126:I131"/>
    <mergeCell ref="N126:N131"/>
    <mergeCell ref="AA123:AA125"/>
    <mergeCell ref="AB123:AB125"/>
    <mergeCell ref="AC123:AC125"/>
    <mergeCell ref="AD123:AD125"/>
    <mergeCell ref="AE123:AE125"/>
    <mergeCell ref="AF123:AF125"/>
    <mergeCell ref="AF120:AF122"/>
    <mergeCell ref="AG120:AG122"/>
    <mergeCell ref="F123:F125"/>
    <mergeCell ref="O123:O125"/>
    <mergeCell ref="U123:U125"/>
    <mergeCell ref="V123:V125"/>
    <mergeCell ref="W123:W125"/>
    <mergeCell ref="X123:X125"/>
    <mergeCell ref="Y123:Y125"/>
    <mergeCell ref="Z123:Z125"/>
    <mergeCell ref="Z120:Z122"/>
    <mergeCell ref="AA120:AA122"/>
    <mergeCell ref="AB120:AB122"/>
    <mergeCell ref="AC120:AC122"/>
    <mergeCell ref="AD120:AD122"/>
    <mergeCell ref="AE120:AE122"/>
    <mergeCell ref="AH126:AH131"/>
    <mergeCell ref="AI126:AI131"/>
    <mergeCell ref="AJ126:AJ131"/>
    <mergeCell ref="F129:F131"/>
    <mergeCell ref="O129:O131"/>
    <mergeCell ref="U129:U131"/>
    <mergeCell ref="V129:V131"/>
    <mergeCell ref="W129:W131"/>
    <mergeCell ref="X129:X131"/>
    <mergeCell ref="AA126:AA128"/>
    <mergeCell ref="AB126:AB128"/>
    <mergeCell ref="AC126:AC128"/>
    <mergeCell ref="AD126:AD128"/>
    <mergeCell ref="AE126:AE128"/>
    <mergeCell ref="AF126:AF128"/>
    <mergeCell ref="U126:U128"/>
    <mergeCell ref="V126:V128"/>
    <mergeCell ref="W126:W128"/>
    <mergeCell ref="X126:X128"/>
    <mergeCell ref="Y126:Y128"/>
    <mergeCell ref="Z126:Z128"/>
    <mergeCell ref="O126:O128"/>
    <mergeCell ref="P126:P131"/>
    <mergeCell ref="Q126:Q131"/>
    <mergeCell ref="R126:R131"/>
    <mergeCell ref="S126:S131"/>
    <mergeCell ref="T126:T131"/>
    <mergeCell ref="AE129:AE131"/>
    <mergeCell ref="AF129:AF131"/>
    <mergeCell ref="AG129:AG131"/>
    <mergeCell ref="B132:B134"/>
    <mergeCell ref="C132:C134"/>
    <mergeCell ref="D132:D134"/>
    <mergeCell ref="E132:E134"/>
    <mergeCell ref="F132:F134"/>
    <mergeCell ref="G132:G134"/>
    <mergeCell ref="H132:H134"/>
    <mergeCell ref="Y129:Y131"/>
    <mergeCell ref="Z129:Z131"/>
    <mergeCell ref="AA129:AA131"/>
    <mergeCell ref="AB129:AB131"/>
    <mergeCell ref="AC129:AC131"/>
    <mergeCell ref="AD129:AD131"/>
    <mergeCell ref="AG126:AG128"/>
    <mergeCell ref="P135:P137"/>
    <mergeCell ref="Q135:Q137"/>
    <mergeCell ref="B135:B137"/>
    <mergeCell ref="C135:C137"/>
    <mergeCell ref="D135:D137"/>
    <mergeCell ref="E135:E137"/>
    <mergeCell ref="F135:F137"/>
    <mergeCell ref="G135:G137"/>
    <mergeCell ref="AE132:AE134"/>
    <mergeCell ref="AF132:AF134"/>
    <mergeCell ref="AG132:AG134"/>
    <mergeCell ref="AH132:AH134"/>
    <mergeCell ref="AI132:AI134"/>
    <mergeCell ref="AJ132:AJ134"/>
    <mergeCell ref="Y132:Y134"/>
    <mergeCell ref="Z132:Z134"/>
    <mergeCell ref="AA132:AA134"/>
    <mergeCell ref="AB132:AB134"/>
    <mergeCell ref="AC132:AC134"/>
    <mergeCell ref="AD132:AD134"/>
    <mergeCell ref="S132:S134"/>
    <mergeCell ref="T132:T134"/>
    <mergeCell ref="U132:U134"/>
    <mergeCell ref="V132:V134"/>
    <mergeCell ref="W132:W134"/>
    <mergeCell ref="X132:X134"/>
    <mergeCell ref="I132:I134"/>
    <mergeCell ref="N132:N134"/>
    <mergeCell ref="O132:O134"/>
    <mergeCell ref="P132:P134"/>
    <mergeCell ref="Q132:Q134"/>
    <mergeCell ref="R132:R134"/>
    <mergeCell ref="AJ135:AJ137"/>
    <mergeCell ref="B138:B139"/>
    <mergeCell ref="C138:C139"/>
    <mergeCell ref="D138:D139"/>
    <mergeCell ref="E138:E139"/>
    <mergeCell ref="F138:F139"/>
    <mergeCell ref="G138:G139"/>
    <mergeCell ref="H138:H139"/>
    <mergeCell ref="I138:I139"/>
    <mergeCell ref="N138:N139"/>
    <mergeCell ref="AD135:AD137"/>
    <mergeCell ref="AE135:AE137"/>
    <mergeCell ref="AF135:AF137"/>
    <mergeCell ref="AG135:AG137"/>
    <mergeCell ref="AH135:AH137"/>
    <mergeCell ref="AI135:AI137"/>
    <mergeCell ref="X135:X137"/>
    <mergeCell ref="Y135:Y137"/>
    <mergeCell ref="Z135:Z137"/>
    <mergeCell ref="AA135:AA137"/>
    <mergeCell ref="AB135:AB137"/>
    <mergeCell ref="AC135:AC137"/>
    <mergeCell ref="R135:R137"/>
    <mergeCell ref="S135:S137"/>
    <mergeCell ref="T135:T137"/>
    <mergeCell ref="U135:U137"/>
    <mergeCell ref="V135:V137"/>
    <mergeCell ref="W135:W137"/>
    <mergeCell ref="H135:H137"/>
    <mergeCell ref="I135:I137"/>
    <mergeCell ref="N135:N137"/>
    <mergeCell ref="O135:O137"/>
    <mergeCell ref="N140:N141"/>
    <mergeCell ref="O140:O141"/>
    <mergeCell ref="P140:P141"/>
    <mergeCell ref="Q140:Q141"/>
    <mergeCell ref="AG138:AG139"/>
    <mergeCell ref="AH138:AH139"/>
    <mergeCell ref="AI138:AI139"/>
    <mergeCell ref="AJ138:AJ139"/>
    <mergeCell ref="B140:B141"/>
    <mergeCell ref="C140:C141"/>
    <mergeCell ref="D140:D141"/>
    <mergeCell ref="E140:E141"/>
    <mergeCell ref="F140:F141"/>
    <mergeCell ref="G140:G141"/>
    <mergeCell ref="AA138:AA139"/>
    <mergeCell ref="AB138:AB139"/>
    <mergeCell ref="AC138:AC139"/>
    <mergeCell ref="AD138:AD139"/>
    <mergeCell ref="AE138:AE139"/>
    <mergeCell ref="AF138:AF139"/>
    <mergeCell ref="U138:U139"/>
    <mergeCell ref="V138:V139"/>
    <mergeCell ref="W138:W139"/>
    <mergeCell ref="X138:X139"/>
    <mergeCell ref="Y138:Y139"/>
    <mergeCell ref="Z138:Z139"/>
    <mergeCell ref="O138:O139"/>
    <mergeCell ref="P138:P139"/>
    <mergeCell ref="Q138:Q139"/>
    <mergeCell ref="R138:R139"/>
    <mergeCell ref="S138:S139"/>
    <mergeCell ref="T138:T139"/>
    <mergeCell ref="S142:S143"/>
    <mergeCell ref="T142:T143"/>
    <mergeCell ref="AJ140:AJ141"/>
    <mergeCell ref="B142:B143"/>
    <mergeCell ref="C142:C143"/>
    <mergeCell ref="D142:D143"/>
    <mergeCell ref="E142:E143"/>
    <mergeCell ref="F142:F143"/>
    <mergeCell ref="G142:G143"/>
    <mergeCell ref="H142:H143"/>
    <mergeCell ref="I142:I143"/>
    <mergeCell ref="N142:N143"/>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R140:R141"/>
    <mergeCell ref="S140:S141"/>
    <mergeCell ref="T140:T141"/>
    <mergeCell ref="U140:U141"/>
    <mergeCell ref="V140:V141"/>
    <mergeCell ref="W140:W141"/>
    <mergeCell ref="H140:H141"/>
    <mergeCell ref="I140:I141"/>
    <mergeCell ref="H144:H145"/>
    <mergeCell ref="I144:I145"/>
    <mergeCell ref="N144:N145"/>
    <mergeCell ref="O144:O145"/>
    <mergeCell ref="P144:P145"/>
    <mergeCell ref="Q144:Q145"/>
    <mergeCell ref="AG142:AG143"/>
    <mergeCell ref="AH142:AH143"/>
    <mergeCell ref="AI142:AI143"/>
    <mergeCell ref="AJ142:AJ143"/>
    <mergeCell ref="B144:B145"/>
    <mergeCell ref="C144:C145"/>
    <mergeCell ref="D144:D145"/>
    <mergeCell ref="E144:E145"/>
    <mergeCell ref="F144:F145"/>
    <mergeCell ref="G144:G145"/>
    <mergeCell ref="AA142:AA143"/>
    <mergeCell ref="AB142:AB143"/>
    <mergeCell ref="AC142:AC143"/>
    <mergeCell ref="AD142:AD143"/>
    <mergeCell ref="AE142:AE143"/>
    <mergeCell ref="AF142:AF143"/>
    <mergeCell ref="U142:U143"/>
    <mergeCell ref="V142:V143"/>
    <mergeCell ref="W142:W143"/>
    <mergeCell ref="X142:X143"/>
    <mergeCell ref="Y142:Y143"/>
    <mergeCell ref="Z142:Z143"/>
    <mergeCell ref="O142:O143"/>
    <mergeCell ref="P142:P143"/>
    <mergeCell ref="Q142:Q143"/>
    <mergeCell ref="R142:R143"/>
    <mergeCell ref="P146:P147"/>
    <mergeCell ref="Q146:Q147"/>
    <mergeCell ref="R146:R147"/>
    <mergeCell ref="S146:S147"/>
    <mergeCell ref="AJ144:AJ145"/>
    <mergeCell ref="AK145:AK146"/>
    <mergeCell ref="B146:B147"/>
    <mergeCell ref="C146:C147"/>
    <mergeCell ref="D146:D147"/>
    <mergeCell ref="E146:E147"/>
    <mergeCell ref="F146:F147"/>
    <mergeCell ref="G146:G147"/>
    <mergeCell ref="H146:H147"/>
    <mergeCell ref="I146:I147"/>
    <mergeCell ref="AD144:AD145"/>
    <mergeCell ref="AE144:AE145"/>
    <mergeCell ref="AF144:AF145"/>
    <mergeCell ref="AG144:AG145"/>
    <mergeCell ref="AH144:AH145"/>
    <mergeCell ref="AI144:AI145"/>
    <mergeCell ref="X144:X145"/>
    <mergeCell ref="Y144:Y145"/>
    <mergeCell ref="Z144:Z145"/>
    <mergeCell ref="AA144:AA145"/>
    <mergeCell ref="AB144:AB145"/>
    <mergeCell ref="AC144:AC145"/>
    <mergeCell ref="R144:R145"/>
    <mergeCell ref="S144:S145"/>
    <mergeCell ref="T144:T145"/>
    <mergeCell ref="U144:U145"/>
    <mergeCell ref="V144:V145"/>
    <mergeCell ref="W144:W145"/>
    <mergeCell ref="T148:T149"/>
    <mergeCell ref="U148:U149"/>
    <mergeCell ref="F148:F149"/>
    <mergeCell ref="G148:G149"/>
    <mergeCell ref="H148:H149"/>
    <mergeCell ref="I148:I149"/>
    <mergeCell ref="N148:N149"/>
    <mergeCell ref="O148:O149"/>
    <mergeCell ref="AF146:AF147"/>
    <mergeCell ref="AG146:AG147"/>
    <mergeCell ref="AH146:AH147"/>
    <mergeCell ref="AI146:AI147"/>
    <mergeCell ref="AJ146:AJ147"/>
    <mergeCell ref="A148:A149"/>
    <mergeCell ref="B148:B149"/>
    <mergeCell ref="C148:C149"/>
    <mergeCell ref="D148:D149"/>
    <mergeCell ref="E148:E149"/>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7"/>
    <mergeCell ref="O146:O147"/>
    <mergeCell ref="H150:H152"/>
    <mergeCell ref="I150:I152"/>
    <mergeCell ref="N150:N152"/>
    <mergeCell ref="O150:O152"/>
    <mergeCell ref="P150:P152"/>
    <mergeCell ref="Q150:Q152"/>
    <mergeCell ref="AH148:AH149"/>
    <mergeCell ref="AI148:AI149"/>
    <mergeCell ref="AJ148:AJ149"/>
    <mergeCell ref="A150:A152"/>
    <mergeCell ref="B150:B152"/>
    <mergeCell ref="C150:C152"/>
    <mergeCell ref="D150:D152"/>
    <mergeCell ref="E150:E152"/>
    <mergeCell ref="F150:F152"/>
    <mergeCell ref="G150:G152"/>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P148:P149"/>
    <mergeCell ref="Q148:Q149"/>
    <mergeCell ref="R148:R149"/>
    <mergeCell ref="S148:S149"/>
    <mergeCell ref="AJ150:AJ152"/>
    <mergeCell ref="AD150:AD152"/>
    <mergeCell ref="AE150:AE152"/>
    <mergeCell ref="AF150:AF152"/>
    <mergeCell ref="AG150:AG152"/>
    <mergeCell ref="AH150:AH152"/>
    <mergeCell ref="AI150:AI152"/>
    <mergeCell ref="X150:X152"/>
    <mergeCell ref="Y150:Y152"/>
    <mergeCell ref="Z150:Z152"/>
    <mergeCell ref="AA150:AA152"/>
    <mergeCell ref="AB150:AB152"/>
    <mergeCell ref="AC150:AC152"/>
    <mergeCell ref="R150:R152"/>
    <mergeCell ref="S150:S152"/>
    <mergeCell ref="T150:T152"/>
    <mergeCell ref="U150:U152"/>
    <mergeCell ref="V150:V152"/>
    <mergeCell ref="W150:W152"/>
  </mergeCells>
  <pageMargins left="0.25" right="0.25" top="0.75" bottom="0.75" header="0.3" footer="0.3"/>
  <pageSetup paperSize="8" scale="2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VRM</vt:lpstr>
      <vt:lpstr>VRM!_Hlk169097223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dcterms:created xsi:type="dcterms:W3CDTF">2024-12-04T12:27:39Z</dcterms:created>
  <dcterms:modified xsi:type="dcterms:W3CDTF">2024-12-04T12:40:07Z</dcterms:modified>
</cp:coreProperties>
</file>