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Lenovo1\Desktop\KVIETIMŲ PLANAI ir STEBĖSENA\FZ ir Telsiu pletros kvietimai\FZ kvietimu planai\"/>
    </mc:Choice>
  </mc:AlternateContent>
  <xr:revisionPtr revIDLastSave="0" documentId="13_ncr:1_{605AE198-24A5-4E62-B91A-9BCE9CAE1ACE}" xr6:coauthVersionLast="41" xr6:coauthVersionMax="41" xr10:uidLastSave="{00000000-0000-0000-0000-000000000000}"/>
  <bookViews>
    <workbookView xWindow="-120" yWindow="-120" windowWidth="29040" windowHeight="15720" xr2:uid="{00000000-000D-0000-FFFF-FFFF00000000}"/>
  </bookViews>
  <sheets>
    <sheet name="VRM" sheetId="16" r:id="rId1"/>
  </sheets>
  <definedNames>
    <definedName name="_xlnm._FilterDatabase" localSheetId="0" hidden="1">VRM!$B$8:$AJ$79</definedName>
    <definedName name="_Hlk169097223" localSheetId="0">VRM!$C$9</definedName>
  </definedNames>
  <calcPr calcId="191029"/>
</workbook>
</file>

<file path=xl/calcChain.xml><?xml version="1.0" encoding="utf-8"?>
<calcChain xmlns="http://schemas.openxmlformats.org/spreadsheetml/2006/main">
  <c r="V127" i="16" l="1"/>
  <c r="AE127" i="16"/>
  <c r="AE156" i="16"/>
  <c r="V156" i="16"/>
  <c r="AE153" i="16"/>
  <c r="V153" i="16"/>
  <c r="AE150" i="16"/>
  <c r="V150" i="16"/>
  <c r="AE147" i="16"/>
  <c r="V147" i="16"/>
  <c r="T147" i="16"/>
  <c r="AE144" i="16"/>
  <c r="V144" i="16"/>
  <c r="AE141" i="16"/>
  <c r="V141" i="16"/>
  <c r="T141" i="16"/>
  <c r="AE136" i="16"/>
  <c r="V136" i="16"/>
  <c r="T136" i="16"/>
  <c r="AE133" i="16"/>
  <c r="V133" i="16"/>
  <c r="T133" i="16"/>
  <c r="AE131" i="16"/>
  <c r="V131" i="16"/>
  <c r="AE129" i="16"/>
  <c r="V129" i="16"/>
  <c r="U125" i="16"/>
  <c r="AE125" i="16" s="1"/>
  <c r="T125" i="16"/>
  <c r="U123" i="16"/>
  <c r="AE123" i="16" s="1"/>
  <c r="T123" i="16"/>
  <c r="AE121" i="16"/>
  <c r="AE118" i="16"/>
  <c r="V118" i="16"/>
  <c r="T118" i="16"/>
  <c r="AE115" i="16"/>
  <c r="V115" i="16"/>
  <c r="T115" i="16"/>
  <c r="AE112" i="16"/>
  <c r="V112" i="16"/>
  <c r="AE109" i="16"/>
  <c r="V109" i="16"/>
  <c r="T109" i="16"/>
  <c r="AE106" i="16"/>
  <c r="V106" i="16"/>
  <c r="AE103" i="16"/>
  <c r="V103" i="16"/>
  <c r="AE100" i="16"/>
  <c r="V100" i="16"/>
  <c r="T100" i="16"/>
  <c r="AE98" i="16"/>
  <c r="V98" i="16"/>
  <c r="AE96" i="16"/>
  <c r="V96" i="16"/>
  <c r="AE94" i="16"/>
  <c r="V94" i="16"/>
  <c r="T94" i="16"/>
  <c r="AE92" i="16"/>
  <c r="V92" i="16"/>
  <c r="T92" i="16"/>
  <c r="AE89" i="16"/>
  <c r="V89" i="16"/>
  <c r="AE86" i="16"/>
  <c r="V86" i="16"/>
  <c r="T86" i="16"/>
  <c r="AE83" i="16"/>
  <c r="V83" i="16"/>
  <c r="T83" i="16"/>
  <c r="AE80" i="16"/>
  <c r="V80" i="16"/>
  <c r="T80" i="16"/>
  <c r="U77" i="16"/>
  <c r="AE77" i="16" s="1"/>
  <c r="AE72" i="16"/>
  <c r="V72" i="16"/>
  <c r="T72" i="16"/>
  <c r="AE67" i="16"/>
  <c r="V67" i="16"/>
  <c r="AE64" i="16"/>
  <c r="V64" i="16"/>
  <c r="AE61" i="16"/>
  <c r="V61" i="16"/>
  <c r="T61" i="16"/>
  <c r="AE56" i="16"/>
  <c r="V56" i="16"/>
  <c r="AE53" i="16"/>
  <c r="V53" i="16"/>
  <c r="T53" i="16"/>
  <c r="AE50" i="16"/>
  <c r="V50" i="16"/>
  <c r="T50" i="16"/>
  <c r="AE47" i="16"/>
  <c r="V47" i="16"/>
  <c r="AE44" i="16"/>
  <c r="V44" i="16"/>
  <c r="AE41" i="16"/>
  <c r="V41" i="16"/>
  <c r="AE38" i="16"/>
  <c r="V38" i="16"/>
  <c r="AE33" i="16"/>
  <c r="V33" i="16"/>
  <c r="T33" i="16"/>
  <c r="AE30" i="16"/>
  <c r="V30" i="16"/>
  <c r="AE27" i="16"/>
  <c r="V27" i="16"/>
  <c r="T27" i="16"/>
  <c r="U24" i="16"/>
  <c r="AE24" i="16" s="1"/>
  <c r="T24" i="16"/>
  <c r="AE21" i="16"/>
  <c r="V21" i="16"/>
  <c r="AE18" i="16"/>
  <c r="V18" i="16"/>
  <c r="AE9" i="16"/>
  <c r="V9" i="16"/>
  <c r="T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tc={D1E58043-6CB7-410E-BC4F-DA870A9635FB}</author>
    <author>tc={04B53F70-A7FC-4425-A325-324F77F04168}</author>
    <author>tc={49B38156-B860-457A-98F2-152097F492DD}</author>
  </authors>
  <commentList>
    <comment ref="F12" authorId="0" shapeId="0" xr:uid="{D1E58043-6CB7-410E-BC4F-DA870A9635FB}">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Naujas nr 2,29</t>
        </r>
      </text>
    </comment>
    <comment ref="F15" authorId="1" shapeId="0" xr:uid="{04B53F70-A7FC-4425-A325-324F77F04168}">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2,30
Reply:
    Pradzia projekto 2025 III ketv (skelbt kvietimus)</t>
        </r>
      </text>
    </comment>
    <comment ref="B24" authorId="2" shapeId="0" xr:uid="{49B38156-B860-457A-98F2-152097F492DD}">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I6keltas 2.19 projekrtas t nauja kvietima 28-325</t>
        </r>
      </text>
    </comment>
  </commentList>
</comments>
</file>

<file path=xl/sharedStrings.xml><?xml version="1.0" encoding="utf-8"?>
<sst xmlns="http://schemas.openxmlformats.org/spreadsheetml/2006/main" count="1250" uniqueCount="208">
  <si>
    <t>Kvietimo numeris</t>
  </si>
  <si>
    <t>Kvietimo pavadinimas</t>
  </si>
  <si>
    <t>Konkretus uždavinys arba priemonė (reforma ar investicija)</t>
  </si>
  <si>
    <t>Siektini stebėsenos rodikliai</t>
  </si>
  <si>
    <t>Pavadinimas</t>
  </si>
  <si>
    <t>Kodas</t>
  </si>
  <si>
    <t>Matavimo vienetas</t>
  </si>
  <si>
    <t>Siektina reikšmė</t>
  </si>
  <si>
    <t>EGADP paskolos lėšos</t>
  </si>
  <si>
    <t>Sostinės regionas</t>
  </si>
  <si>
    <t>Valstybės biudžeto lėšos, skirtos ES fondų lėšomis netinkamam finansuoti  pridėtinės vertės mokesčiui apmokėti</t>
  </si>
  <si>
    <t>Netaikoma</t>
  </si>
  <si>
    <t>Pažangos priemonės numeris</t>
  </si>
  <si>
    <t>Finansuojamos projektų veiklos</t>
  </si>
  <si>
    <t>Administruojančioji institucija</t>
  </si>
  <si>
    <t>Projektų atrankos būdas</t>
  </si>
  <si>
    <t>Paskelbto kvietimo data</t>
  </si>
  <si>
    <t>Finansavimo forma</t>
  </si>
  <si>
    <t>KVIETIMŲ TEIKTI PROJEKTŲ ĮGYVENDINIMO PLANUS PLANAS</t>
  </si>
  <si>
    <t>Asignavimų valdytojas</t>
  </si>
  <si>
    <t>Pareiškėjų tipas: viešasis,  privatus</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</si>
  <si>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</si>
  <si>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</si>
  <si>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</si>
  <si>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</si>
  <si>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Nuosavo įnašo dydis (eurais)</t>
  </si>
  <si>
    <t>ES lėšų fondas</t>
  </si>
  <si>
    <t>TELŠIŲ REGIONO KVIETIMŲ TEIKTI PROJEKTŲ ĮGYVENDINIMO PLANUS PLANAS</t>
  </si>
  <si>
    <t>Pažangos priemonės pavadinimas</t>
  </si>
  <si>
    <t>Galimi pareiš-kėjai</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</si>
  <si>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</si>
  <si>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</si>
  <si>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</si>
  <si>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pradžios data</t>
  </si>
  <si>
    <t>Planuoja-ma kvietimo pabaigos data</t>
  </si>
  <si>
    <t>Europos Sąjungos (toliau - ES) fondų lėšos</t>
  </si>
  <si>
    <t>Bendrojo finansavimo lėšos</t>
  </si>
  <si>
    <t>Vidurio ir vakarų Lietuva</t>
  </si>
  <si>
    <t>Ne</t>
  </si>
  <si>
    <t>Viešasis</t>
  </si>
  <si>
    <t>Plungės rajono savivaldybės administracija</t>
  </si>
  <si>
    <t>CPVA</t>
  </si>
  <si>
    <t>Dotacija</t>
  </si>
  <si>
    <t>Planavimas</t>
  </si>
  <si>
    <t xml:space="preserve"> -</t>
  </si>
  <si>
    <t>ERPF</t>
  </si>
  <si>
    <t>Mažeikių rajono savivaldybės administracija</t>
  </si>
  <si>
    <t>Rietavo savivaldybės administracija</t>
  </si>
  <si>
    <t>Telšių rajono savivaldybės administracija</t>
  </si>
  <si>
    <t>Naudotojai per metus</t>
  </si>
  <si>
    <t>-</t>
  </si>
  <si>
    <t>Kilometrai</t>
  </si>
  <si>
    <t>2025-09</t>
  </si>
  <si>
    <t>2024-10</t>
  </si>
  <si>
    <t>2025-02</t>
  </si>
  <si>
    <t>hektarai</t>
  </si>
  <si>
    <t>2025-05</t>
  </si>
  <si>
    <t>2025-03</t>
  </si>
  <si>
    <t xml:space="preserve">Požymis </t>
  </si>
  <si>
    <t>Nepanaudotos Ekonomikos gaivinimo ir atsparumo didinimo priemonės lėšos</t>
  </si>
  <si>
    <t>28-301-P</t>
  </si>
  <si>
    <t>Regiono turistinio patrauklumo didinimas (I etapas)</t>
  </si>
  <si>
    <t>01-004-07-01-01 (RE)-28-(LT028-01-01-04)</t>
  </si>
  <si>
    <t>Paskatinti regionų, funkcinių zonų, savivaldybių ir miestų ekonominį augimą pasitelkiant jų turimus išteklius</t>
  </si>
  <si>
    <t>2.2. Bendrame regioniniame maršrute „Žemaitijos piliakalniai“ esančių objektų pritaikymas  lankymui Mažeikių rajono savivaldybėje</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</si>
  <si>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</si>
  <si>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t>
  </si>
  <si>
    <t xml:space="preserve"> Sukurtos arba atkurtos teritorijos, naudojamos ekonominei, rekreacinei ar turizmo paskirčiai</t>
  </si>
  <si>
    <t>R.S.2.3040</t>
  </si>
  <si>
    <t>VRM</t>
  </si>
  <si>
    <t>Sukurtos arba atkurtos atviros erdvės</t>
  </si>
  <si>
    <t>P.S.2.1039</t>
  </si>
  <si>
    <t>kvadratiniai metrai</t>
  </si>
  <si>
    <t>Integruoti teritorinio vystymo projektai</t>
  </si>
  <si>
    <t xml:space="preserve">P.B.2.0076 </t>
  </si>
  <si>
    <t>projektai</t>
  </si>
  <si>
    <t>2.23. Bendrame regioniniame maršrute „Sakralinis kelias“ esančių objektų pritaikymas lankymui Telšių rajono savivaldybėje</t>
  </si>
  <si>
    <t>2.24. Bendrame regioniniame maršrute „Pasivaikščiojimas su istorinėmis 
asmenybėmis“ esančių objektų pritaikymas lankymui Mažeikių rajono savivaldybėje</t>
  </si>
  <si>
    <t>2.27. Bendrame regioniniame maršrute „Oginskių paveldo pažintinis maršrutas“ esančios Rietavo dvaro sodybos pritaikymas lankymui Rietavo savivaldybėje</t>
  </si>
  <si>
    <t xml:space="preserve">Dviračiams skirtos infrastruktūros metinis naudotojų skaičius </t>
  </si>
  <si>
    <t xml:space="preserve">R.S.2.3025 </t>
  </si>
  <si>
    <t xml:space="preserve">Dviračiams skirta infrastruktūra, kuriai suteikta parama </t>
  </si>
  <si>
    <t xml:space="preserve">P.B.2.0058 </t>
  </si>
  <si>
    <t>28-302-P</t>
  </si>
  <si>
    <t>Regiono turistinio patrauklumo didinimas (II etapas)</t>
  </si>
  <si>
    <t>2.1. Regiono savivaldybių bendrieji veiksmai, panaudojant turizmo funkcinius ryšius</t>
  </si>
  <si>
    <t>Metinis konsoliduotų viešųjų paslaugų vartotojų skaičius</t>
  </si>
  <si>
    <t xml:space="preserve">R.S.2.3039 </t>
  </si>
  <si>
    <t>Vartotojai per metus</t>
  </si>
  <si>
    <t>VšĮ Žemaitijos turizmo informacijos centras</t>
  </si>
  <si>
    <t>2024-12</t>
  </si>
  <si>
    <t>2.19. Bendrame regioniniame maršrute „Gamtos peizažai“ Biržuvėnų dvaro sodybos parko pritaikymas lankymui  Telšių rajono savivaldybėje</t>
  </si>
  <si>
    <t>Telšių r. savivaldybės administracija</t>
  </si>
  <si>
    <t>2.21. Bendrame regioniniame maršrute „Gamtos peizažai“ Varnių regioninio parko Debesnų telmologinio draustinio pritaikymas lankymui Telšių rajono savivaldybėje</t>
  </si>
  <si>
    <t>2.28. Bendrame regioniniame maršrute „Oginskių paveldo pažintinis maršrutas“ esančios Rietavo dvaro sodybos pritaikymas lankymui, aktualizuojant M. K. Čiurlionio kelią Rietavo savivaldybėje</t>
  </si>
  <si>
    <t>28-303-P</t>
  </si>
  <si>
    <t>Regiono turistinio patrauklumo didinimas (III etapas)</t>
  </si>
  <si>
    <t>2.8. Bendrame regioniniame maršrute „Gamtos peizažai“ esančio Ventos upės slėnio pritaikymas lankymui Mažeikių rajono savivaldybėje, Viekšnių miesto etapas</t>
  </si>
  <si>
    <t>2.9. Bendrame regioniniame maršrute „Gamtos peizažai“ esančio Ventos upės slėnio pritaikymas lankymui Mažeikių rajono savivaldybėje, Mažeikių etapas</t>
  </si>
  <si>
    <t>2.10. Bendrame regioniniame maršrute „Gamtos peizažai“ esančio Sedos ežero ir Varduvos upės slėnio pritaikymas lankymui Mažeikių rajono savivaldybėje</t>
  </si>
  <si>
    <t>2.11. Bendrame regioniniame maršrute „Gamtos peizažai“ esančios Renavo dvaro sodybos teritorijos pritaikymas lankymui Mažeikių rajono savivaldybėje</t>
  </si>
  <si>
    <t>2.12. Bendrame regioniniame maršrute „Gamtos peizažai“ esančios Tirkšlių miško teritorijos pritaikymas lankymui Mažeikių rajono savivaldybėje</t>
  </si>
  <si>
    <t>2.26. Bendrame regioniniame maršrute „Oginskių paveldo pažintinis maršrutas“ esančios Plungės dvaro sodybos pritaikymas lankymui, aktualizuojant M. K. Čiurlionio kelią Plungės rajono savivaldybėje</t>
  </si>
  <si>
    <t>28-304-P</t>
  </si>
  <si>
    <t>Regiono turistinio patrauklumo didinimas (IV etapas)</t>
  </si>
  <si>
    <t>2.3. Bendrame regioniniame maršrute „Žemaitijos piliakalniai“ esančių  Gandingos komplekso ir Nausodžio, Varkalių II piliakalnių pritaikymas  lankymui Plungės rajono savivaldybėje</t>
  </si>
  <si>
    <t>2025-06</t>
  </si>
  <si>
    <t>2025-08</t>
  </si>
  <si>
    <t>2.4. Bendrame regioniniame maršrute „Žemaitijos piliakalniai“ esančio  Plungės piliakalnio pritaikymas lankymui Plungės rajono savivaldybėje</t>
  </si>
  <si>
    <t>2.7. Bendrame regioniniame maršrute „Gamtos peizažai“ esančio Juodpelkio parko pritaikymas lankymui Mažeikių rajono savivaldybėje</t>
  </si>
  <si>
    <t>2.13. Bendrame regioniniame maršrute „Gamtos peizažai“ esančio  Reiskių tyro valstybinio kraštovaizdžio draustinio  pritaikymas  lankymui Plungės rajono savivaldybėje</t>
  </si>
  <si>
    <t>2.25. Bendrame regioniniame maršrute „Oginskių paveldo pažintinis maršrutas“ esančios Plungės dvaro sodybos  pritaikymas lankymui Plungės rajono savivaldybėje</t>
  </si>
  <si>
    <t>Regiono turistinio patrauklumo didinimas (V etapas)</t>
  </si>
  <si>
    <t>2.6. Bendrame regioniniame maršrute „Gamtos peizažai“ esančios Didžlaukio aukštapelkės pritaikymas lankymui Mažeikių rajono savivaldybėje</t>
  </si>
  <si>
    <t>2025-11</t>
  </si>
  <si>
    <t>Regiono turistinio patrauklumo didinimas (VI etapas)</t>
  </si>
  <si>
    <t>2.22. Bendrame regioniniame maršrute „Sakralinis kelias“ esančių objektų pritaikymas lankymui Plungės rajono savivaldybėje</t>
  </si>
  <si>
    <t>2025-12</t>
  </si>
  <si>
    <t>2026-02</t>
  </si>
  <si>
    <t>28-307-P</t>
  </si>
  <si>
    <t>Regiono turistinio patrauklumo didinimas (VII etapas)</t>
  </si>
  <si>
    <t>2.14. Bendrame regioniniame maršrute „Gamtos peizažai“ esančio Platelių ežero pritaikymas lankymui Plungės rajono savivaldybėje, Šeirės etapas</t>
  </si>
  <si>
    <t>2026-03</t>
  </si>
  <si>
    <t>2026-05</t>
  </si>
  <si>
    <t>2.15. Bendrame regioniniame maršrute „Gamtos peizažai“ esančio Platelių ežero pritaikymas lankymui Plungės rajono savivaldybėje, „Obelėlės“ etapas</t>
  </si>
  <si>
    <t>2.20. Bendrame regioniniame maršrute „Gamtos peizažai“ Lūksto ežero pritaikymas lankymui Telšių rajono savivaldybėje</t>
  </si>
  <si>
    <t>28-308-P</t>
  </si>
  <si>
    <t>Regiono turistinio patrauklumo didinimas (VIII etapas)</t>
  </si>
  <si>
    <t>2.17. Bendrame regioniniame maršrute „Gamtos peizažai“ pietinės Masčio ežero dalies pritaikymas lankymui Telšių rajono savivaldybėje</t>
  </si>
  <si>
    <t>2026-06</t>
  </si>
  <si>
    <t>2026-08</t>
  </si>
  <si>
    <t>2.18. Bendrame regioniniame maršrute „Gamtos peizažai“ Germanto ežero pritaikymas lankymui Telšių rajono savivaldybėje</t>
  </si>
  <si>
    <t>28-309-P</t>
  </si>
  <si>
    <t>Regiono investicinio patrauklumo didinimas (I etapas)</t>
  </si>
  <si>
    <t>3.5. Verslo plėtrai ir kūrimui palankių sąlygų sudarymas prie patrauklių investicijoms sklypų, esančių L. Ivinskio gatvėje, Rietave</t>
  </si>
  <si>
    <t>28-310-P</t>
  </si>
  <si>
    <t>Regiono investicinio patrauklumo didinimas (II etapas)</t>
  </si>
  <si>
    <t>3.1. Regiono savivaldybių bendrieji veiksmai skatinant investicijas ir verslumą</t>
  </si>
  <si>
    <t>VšĮ Rietavo turizmo ir verslo informacijos centras</t>
  </si>
  <si>
    <t>3.4. Verslo plėtrai ir kūrimui palankių sąlygų sudarymas Alyvų g. ir dalyje Pramonės g., Rietavo savivaldybėje</t>
  </si>
  <si>
    <t>28-311-P</t>
  </si>
  <si>
    <t>Regiono investicinio patrauklumo didinimas (III etapas)</t>
  </si>
  <si>
    <t>3.2. Plungės miesto pramoninės teritorijos (Salantų g.) pritaikymas verslo plėtrai ir naujų investuotojų įsikūrimui</t>
  </si>
  <si>
    <t>3.3. Plungės miesto pramonės teritorijos (Pramonės pr.) pritaikymas verslo plėtrai ir naujų investuotojų įsikūrimui</t>
  </si>
  <si>
    <t>28-312-P</t>
  </si>
  <si>
    <t>Regiono investicinio patrauklumo didinimas (IV etapas)</t>
  </si>
  <si>
    <t>3.6. Regioninio bendradarbystės ir verslumo kompetencijų stiprinimo centro infrastruktūros kūrimas</t>
  </si>
  <si>
    <t>28-313-P</t>
  </si>
  <si>
    <t>Padidinti švietimo paslaugų prieinamumą</t>
  </si>
  <si>
    <t>01-004-07-02-01 (RE)-28-(LT028-01-02-08)</t>
  </si>
  <si>
    <t>Pagerinti viešųjų paslaugų prieinamumą, darbo vietų pasiekiamumą ir tam reikalingų išteklių naudojimo efektyvumą</t>
  </si>
  <si>
    <t>1.1. Trūkstamos bendrojo ugdymo infrastruktūros plėtra, modernizuojant Telšių Vincento Borisevičiaus gimnaziją ir Telšių „Germanto“ progimnaziją</t>
  </si>
  <si>
    <t>Konkretus 2021–2027 m. Europos Sąjungos investicijų programos uždavinys "5.1. Skatinti integruotą ir įtraukią socialinę, ekonominę ir aplinkosaugos plėtrą, puoselėti kultūrą, gamtos paveldą, darnų turizmą ir saugumą miestų teritorijose"</t>
  </si>
  <si>
    <t>1.2. Trūkstamos bendrojo ugdymo infrastruktūros plėtra, modernizuojant Telšių „Džiugo“ gimnaziją</t>
  </si>
  <si>
    <t>1.3. Neformalaus švietimo paslaugų prieinamumo didinimas, modernizuojant Telšių Žemaitės dramos teatrą</t>
  </si>
  <si>
    <t>28-314-P</t>
  </si>
  <si>
    <t>Telšių miesto viešųjų erdvių patrauklumo ir prieinamumo didinimas  (I etapas)</t>
  </si>
  <si>
    <t>2.2. Teritorijos šalia Naujosios gatvės atgaivinimas, pritaikant bendruomenės poreikiams</t>
  </si>
  <si>
    <t xml:space="preserve">Atviros erdvės, sukurtos arba atkurtos miestų teritorijose </t>
  </si>
  <si>
    <t>P.B.2.0114</t>
  </si>
  <si>
    <t>Sukurtos arba atkurtos teritorijos, naudojamos ekonominei, rekreacinei ar turizmo paskirčiai</t>
  </si>
  <si>
    <t xml:space="preserve">R.N.2.5720 </t>
  </si>
  <si>
    <t>2.4. Teritorijos, esančios Parko g. 15A, atgaivinimas, pritaikant bendruomenės poreikiams</t>
  </si>
  <si>
    <t>2.6. Telšių miesto senamiesčio teritorijos atgaivinimas ir humanizavimas</t>
  </si>
  <si>
    <t>28-315-P</t>
  </si>
  <si>
    <t>Telšių miesto viešųjų erdvių patrauklumo ir prieinamumo didinimas  (II etapas)</t>
  </si>
  <si>
    <t>2.3. Oskaro Goeldnerio skvero atgaivinimas, pritaikant bendruomenės poreikiams</t>
  </si>
  <si>
    <t>2.5. Telšių miesto urbanizuotos teritorijos, esančios nuo Ežero skg. 17 iki senojo miesto stadiono, atgaivinimas ir žalinimas</t>
  </si>
  <si>
    <t>28-316-P</t>
  </si>
  <si>
    <t>Telšių miesto viešųjų erdvių patrauklumo ir prieinamumo didinimas  (III etapas)</t>
  </si>
  <si>
    <t>2.7. Teritorijos, esančios šalia Žemaičių muziejaus „Alka“ atgaivinimas, pritaikant bendruomenės poreikiams</t>
  </si>
  <si>
    <t>28-317-P</t>
  </si>
  <si>
    <t>Telšių miesto viešųjų erdvių patrauklumo ir prieinamumo didinimas  (IV etapas)</t>
  </si>
  <si>
    <t>2.1. Rekreacinės teritorijos palei Masčio ežero pakrantę nuo Žemaitijos kaimo muziejaus per Malūno gatvę iki Telšių miesto ribos atgaivinimas</t>
  </si>
  <si>
    <t>Telšių miesto investicinio potencialo stiprinimas (I etapas)</t>
  </si>
  <si>
    <t>3.2. Žemaitijos verslo centro ir Telšių menų inkubatoriaus pritaikymas verslumą ir kūrybiškumą skatinančioms veikloms</t>
  </si>
  <si>
    <t>28-319-P</t>
  </si>
  <si>
    <t>Telšių miesto investicinio potencialo stiprinimas (II etapas)</t>
  </si>
  <si>
    <t>3.3. Teritorijos, esančios buvusiame Telšių kariniame miestelyje, pritaikymas investicijų pritraukimui</t>
  </si>
  <si>
    <t xml:space="preserve">Sukurtos arba atkurtos teritorijos, naudojamos ekonominei veiklai </t>
  </si>
  <si>
    <t>R.S.2.3038</t>
  </si>
  <si>
    <t>28-320-P</t>
  </si>
  <si>
    <t>Telšių miesto investicinio potencialo stiprinimas (III etapas)</t>
  </si>
  <si>
    <t>3.1. Telšių miesto pramoninės teritorijos investicinio patrauklumo gerinimas</t>
  </si>
  <si>
    <t>01-004-07-01-01 (RE)-28-(LT028-01-02-08)</t>
  </si>
  <si>
    <t>28-321-P</t>
  </si>
  <si>
    <t>28-318-P (nebegalioja)</t>
  </si>
  <si>
    <t>01-004-07-02-01 (RE)-28-(LT028-01-01-04)</t>
  </si>
  <si>
    <t>28-322-P</t>
  </si>
  <si>
    <t>28-323-P</t>
  </si>
  <si>
    <t>28-324-P</t>
  </si>
  <si>
    <t>Regiono turistinio patrauklumo didinimas (IX etapas)</t>
  </si>
  <si>
    <t>Regiono turistinio patrauklumo didinimas (X etapas)</t>
  </si>
  <si>
    <t xml:space="preserve">2024-10 </t>
  </si>
  <si>
    <t>28-305-P</t>
  </si>
  <si>
    <t>28-306-P</t>
  </si>
  <si>
    <t>NEBEVYKDOMAS</t>
  </si>
  <si>
    <t>28-325-P</t>
  </si>
  <si>
    <t>Regiono turistinio patrauklumo didinimas (XI etapas)</t>
  </si>
  <si>
    <t xml:space="preserve">2.5. NEBEVYKDOMAS
Bendrame regioniniame maršrute  „Žemaitijos piliakalniai“ esančių objektų pritaikymas  lankymui Rietavo savivaldybėje </t>
  </si>
  <si>
    <t>2.16. NEBEVYKDOMAS
Bendrame regioniniame maršrute „Gamtos peizažai“ esančių objektų pritaikymas lankymui Rietavo savivaldybėje</t>
  </si>
  <si>
    <t>28-326-P</t>
  </si>
  <si>
    <t>Regiono turistinio patrauklumo didinimas (XII etapas)</t>
  </si>
  <si>
    <t>2.29. Bendrame regioniniame maršrute  „Žemaitijos piliakalniai“ esančių objektų pritaikymas  lankymui Rietavo savivaldybėje</t>
  </si>
  <si>
    <t>2.30. Bendrame regioniniame maršrute „Gamtos peizažai“ esančių objektų pritaikymas lankymui Rietavo savivaldybėje</t>
  </si>
  <si>
    <t>28-327-P</t>
  </si>
  <si>
    <t>Regiono turistinio patrauklumo didinimas (XIII etapas)</t>
  </si>
  <si>
    <r>
      <t xml:space="preserve">2025-05-31
</t>
    </r>
    <r>
      <rPr>
        <sz val="10"/>
        <color rgb="FFFF0000"/>
        <rFont val="Times New Roman"/>
        <family val="1"/>
      </rPr>
      <t>Pratęstas iki 2025-07-31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</si>
</sst>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19" x14ac:knownFonts="1">
    <font>
      <sz val="11"/>
      <color theme="1"/>
      <name val="Calibri"/>
      <family val="2"/>
      <charset val="186"/>
      <scheme val="minor"/>
    </font>
    <font>
      <sz val="10"/>
      <color theme="1"/>
      <name val="Times New Roman"/>
      <family val="1"/>
      <charset val="186"/>
    </font>
    <font>
      <sz val="10"/>
      <name val="Times New Roman"/>
      <family val="1"/>
      <charset val="186"/>
    </font>
    <font>
      <i/>
      <sz val="10"/>
      <name val="Times New Roman"/>
      <family val="1"/>
      <charset val="186"/>
    </font>
    <font>
      <b/>
      <sz val="11"/>
      <color theme="1"/>
      <name val="Calibri"/>
      <family val="2"/>
      <charset val="186"/>
      <scheme val="minor"/>
    </font>
    <font>
      <b/>
      <sz val="8"/>
      <color indexed="8"/>
      <name val="Calibri"/>
      <family val="2"/>
      <charset val="186"/>
    </font>
    <font>
      <b/>
      <sz val="11"/>
      <color indexed="8"/>
      <name val="Calibri"/>
      <family val="2"/>
      <charset val="186"/>
    </font>
    <font>
      <sz val="11"/>
      <name val="Calibri"/>
      <family val="2"/>
      <charset val="186"/>
      <scheme val="minor"/>
    </font>
    <font>
      <b/>
      <sz val="12"/>
      <color theme="1"/>
      <name val="Calibri"/>
      <family val="2"/>
      <charset val="186"/>
      <scheme val="minor"/>
    </font>
    <font>
      <sz val="12"/>
      <color theme="1"/>
      <name val="Times New Roman"/>
      <family val="1"/>
    </font>
    <font>
      <i/>
      <sz val="11"/>
      <name val="Calibri"/>
      <family val="2"/>
      <charset val="186"/>
      <scheme val="minor"/>
    </font>
    <font>
      <strike/>
      <sz val="10"/>
      <name val="Times New Roman"/>
      <family val="1"/>
      <charset val="186"/>
    </font>
    <font>
      <sz val="10"/>
      <name val="Times New Roman"/>
      <family val="1"/>
    </font>
    <font>
      <sz val="10"/>
      <color theme="1"/>
      <name val="Times New Roman"/>
      <family val="1"/>
    </font>
    <font>
      <b/>
      <i/>
      <sz val="10"/>
      <name val="Times New Roman"/>
      <family val="1"/>
    </font>
    <font>
      <sz val="10"/>
      <color theme="1"/>
      <name val="Times"/>
      <family val="1"/>
    </font>
    <font>
      <sz val="10"/>
      <name val="Times"/>
      <family val="1"/>
    </font>
    <font>
      <b/>
      <sz val="10"/>
      <name val="Times New Roman"/>
      <family val="1"/>
    </font>
    <font>
      <sz val="10"/>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0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cellStyleXfs>
  <cellXfs count="179">
    <xf numFmtId="0" fontId="0" fillId="0" borderId="0" xfId="0"/>
    <xf numFmtId="0" fontId="4" fillId="0" borderId="0" xfId="0" applyFont="1" applyAlignment="1">
      <alignment horizontal="center"/>
    </xf>
    <xf numFmtId="0" fontId="4" fillId="3" borderId="1" xfId="0" applyFont="1" applyFill="1" applyBorder="1" applyAlignment="1">
      <alignment horizontal="center" vertical="center" wrapText="1"/>
    </xf>
    <xf numFmtId="0" fontId="7" fillId="0" borderId="0" xfId="0" applyFont="1"/>
    <xf numFmtId="0" fontId="0" fillId="2" borderId="0" xfId="0" applyFill="1"/>
    <xf numFmtId="0" fontId="1" fillId="0" borderId="0" xfId="0" applyFont="1" applyAlignment="1">
      <alignment vertical="center" wrapText="1"/>
    </xf>
    <xf numFmtId="0" fontId="4" fillId="3" borderId="2" xfId="0" applyFont="1" applyFill="1" applyBorder="1" applyAlignment="1">
      <alignment horizontal="center"/>
    </xf>
    <xf numFmtId="0" fontId="4" fillId="3" borderId="5" xfId="0" applyFont="1" applyFill="1" applyBorder="1" applyAlignment="1">
      <alignment horizontal="center"/>
    </xf>
    <xf numFmtId="0" fontId="4" fillId="3" borderId="4" xfId="0" applyFont="1" applyFill="1" applyBorder="1" applyAlignment="1">
      <alignment horizontal="center"/>
    </xf>
    <xf numFmtId="0" fontId="4" fillId="0" borderId="2" xfId="0" applyFont="1" applyBorder="1" applyAlignment="1">
      <alignment horizontal="center"/>
    </xf>
    <xf numFmtId="4" fontId="0" fillId="0" borderId="0" xfId="0" applyNumberFormat="1"/>
    <xf numFmtId="0" fontId="2" fillId="2" borderId="1" xfId="0" applyFont="1" applyFill="1" applyBorder="1" applyAlignment="1">
      <alignment horizontal="center" vertical="center" wrapText="1"/>
    </xf>
    <xf numFmtId="14" fontId="9" fillId="0" borderId="0" xfId="0" applyNumberFormat="1" applyFont="1"/>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3" fillId="0" borderId="0" xfId="0" applyFont="1" applyAlignment="1">
      <alignment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vertical="center" wrapText="1"/>
    </xf>
    <xf numFmtId="0" fontId="3" fillId="2" borderId="15" xfId="0" applyFont="1" applyFill="1" applyBorder="1" applyAlignment="1">
      <alignment horizontal="center" vertical="center" wrapText="1"/>
    </xf>
    <xf numFmtId="0" fontId="2" fillId="2" borderId="10" xfId="0" applyFont="1" applyFill="1" applyBorder="1" applyAlignment="1">
      <alignmen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15" xfId="0" applyFont="1" applyFill="1" applyBorder="1" applyAlignment="1">
      <alignment vertical="center" wrapText="1"/>
    </xf>
    <xf numFmtId="2" fontId="2" fillId="2" borderId="10" xfId="0" applyNumberFormat="1" applyFont="1" applyFill="1" applyBorder="1" applyAlignment="1">
      <alignment horizontal="center" vertical="center" wrapText="1"/>
    </xf>
    <xf numFmtId="0" fontId="12" fillId="2" borderId="10" xfId="0" applyFont="1" applyFill="1" applyBorder="1" applyAlignment="1">
      <alignment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5" xfId="0" applyFont="1" applyFill="1" applyBorder="1" applyAlignment="1">
      <alignment vertical="center" wrapText="1"/>
    </xf>
    <xf numFmtId="0" fontId="12" fillId="2" borderId="15" xfId="0" applyFont="1" applyFill="1" applyBorder="1" applyAlignment="1">
      <alignment horizontal="center" vertical="center" wrapText="1"/>
    </xf>
    <xf numFmtId="0" fontId="2" fillId="2" borderId="11" xfId="0" applyFont="1" applyFill="1" applyBorder="1" applyAlignment="1">
      <alignment vertical="center" wrapText="1"/>
    </xf>
    <xf numFmtId="0" fontId="0" fillId="2" borderId="1" xfId="0" applyFill="1" applyBorder="1"/>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4" fillId="3" borderId="1"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5" fillId="2" borderId="1" xfId="0" applyFont="1" applyFill="1" applyBorder="1" applyAlignment="1">
      <alignment horizontal="center" vertical="center"/>
    </xf>
    <xf numFmtId="164" fontId="15" fillId="2" borderId="1" xfId="0" applyNumberFormat="1" applyFont="1" applyFill="1" applyBorder="1" applyAlignment="1">
      <alignment horizontal="center" vertical="center"/>
    </xf>
    <xf numFmtId="4" fontId="16" fillId="2" borderId="1"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6" fillId="0" borderId="1" xfId="0" applyFont="1" applyBorder="1" applyAlignment="1">
      <alignment horizontal="center" vertical="center"/>
    </xf>
    <xf numFmtId="0" fontId="16"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center" vertical="center"/>
    </xf>
    <xf numFmtId="4" fontId="16" fillId="0" borderId="1" xfId="0" applyNumberFormat="1" applyFont="1" applyBorder="1" applyAlignment="1">
      <alignment horizontal="center" vertical="center"/>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0" borderId="21" xfId="0" applyBorder="1" applyAlignment="1">
      <alignment horizontal="center"/>
    </xf>
    <xf numFmtId="0" fontId="17" fillId="2" borderId="1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4" fontId="2" fillId="2" borderId="1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 fontId="7" fillId="2" borderId="11"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8" xfId="0" applyFont="1" applyFill="1" applyBorder="1" applyAlignment="1">
      <alignment horizontal="center" vertical="center" wrapText="1"/>
    </xf>
    <xf numFmtId="49" fontId="2" fillId="2" borderId="18" xfId="0" applyNumberFormat="1" applyFont="1" applyFill="1" applyBorder="1" applyAlignment="1">
      <alignment horizontal="center" vertical="center"/>
    </xf>
    <xf numFmtId="0" fontId="7" fillId="2" borderId="19"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8" xfId="0" applyFont="1" applyFill="1" applyBorder="1" applyAlignment="1">
      <alignment horizontal="center" vertical="center" wrapText="1"/>
    </xf>
    <xf numFmtId="4" fontId="2" fillId="2" borderId="18"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2" fillId="2" borderId="1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8" xfId="0" applyFont="1" applyFill="1" applyBorder="1" applyAlignment="1">
      <alignment horizontal="center" vertical="center" wrapText="1"/>
    </xf>
    <xf numFmtId="49" fontId="3" fillId="2" borderId="11" xfId="0" applyNumberFormat="1" applyFont="1" applyFill="1" applyBorder="1" applyAlignment="1">
      <alignment horizontal="center" vertical="center"/>
    </xf>
    <xf numFmtId="49" fontId="3" fillId="2" borderId="18" xfId="0" applyNumberFormat="1" applyFont="1" applyFill="1" applyBorder="1" applyAlignment="1">
      <alignment horizontal="center" vertical="center"/>
    </xf>
    <xf numFmtId="0" fontId="10" fillId="2" borderId="12" xfId="0" applyFont="1" applyFill="1" applyBorder="1" applyAlignment="1">
      <alignment horizontal="center" vertical="center"/>
    </xf>
    <xf numFmtId="0" fontId="10" fillId="2" borderId="19" xfId="0" applyFont="1" applyFill="1" applyBorder="1" applyAlignment="1">
      <alignment horizontal="center" vertical="center"/>
    </xf>
    <xf numFmtId="4" fontId="3" fillId="2" borderId="11" xfId="0" applyNumberFormat="1" applyFont="1" applyFill="1" applyBorder="1" applyAlignment="1">
      <alignment horizontal="center" vertical="center" wrapText="1"/>
    </xf>
    <xf numFmtId="4" fontId="3" fillId="2" borderId="18" xfId="0" applyNumberFormat="1" applyFont="1" applyFill="1" applyBorder="1" applyAlignment="1">
      <alignment horizontal="center" vertical="center" wrapText="1"/>
    </xf>
    <xf numFmtId="4" fontId="10" fillId="2" borderId="11" xfId="0" applyNumberFormat="1" applyFont="1" applyFill="1" applyBorder="1" applyAlignment="1">
      <alignment horizontal="center" vertical="center" wrapText="1"/>
    </xf>
    <xf numFmtId="0" fontId="10" fillId="2" borderId="18"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8" xfId="0" applyFont="1" applyFill="1" applyBorder="1" applyAlignment="1">
      <alignment horizontal="center" vertical="center"/>
    </xf>
    <xf numFmtId="4" fontId="7" fillId="2" borderId="9"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9" xfId="0"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8" xfId="0"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4" fontId="12" fillId="2" borderId="9" xfId="0" applyNumberFormat="1" applyFont="1" applyFill="1" applyBorder="1" applyAlignment="1">
      <alignment horizontal="center" vertical="center" wrapText="1"/>
    </xf>
    <xf numFmtId="4" fontId="12" fillId="2" borderId="18" xfId="0" applyNumberFormat="1" applyFont="1" applyFill="1" applyBorder="1" applyAlignment="1">
      <alignment horizontal="center" vertical="center" wrapText="1"/>
    </xf>
    <xf numFmtId="4" fontId="12" fillId="2" borderId="11"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4" fontId="12" fillId="2" borderId="12"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3" xfId="0"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12"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Greta Ramanauskaitė" id="{F1278659-8AF0-4938-9367-6F8FE077E1F2}" userId="S::g.ramanauskaite@cpva.lt::b009558a-7cd4-4159-a34a-2d2143884461" providerId="AD"/>
</personList>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2" dT="2025-04-02T06:58:40.76" personId="{F1278659-8AF0-4938-9367-6F8FE077E1F2}" id="{D1E58043-6CB7-410E-BC4F-DA870A9635FB}">
    <text>Naujas nr 2,29</text>
  </threadedComment>
  <threadedComment ref="F15" dT="2025-04-02T06:58:52.30" personId="{F1278659-8AF0-4938-9367-6F8FE077E1F2}" id="{04B53F70-A7FC-4425-A325-324F77F04168}">
    <text>2,30</text>
  </threadedComment>
  <threadedComment ref="F15" dT="2025-04-02T06:59:16.82" personId="{F1278659-8AF0-4938-9367-6F8FE077E1F2}" id="{F0AD2A40-5103-4B25-81A4-E22091D5FF3A}" parentId="{04B53F70-A7FC-4425-A325-324F77F04168}">
    <text>Pradzia projekto 2025 III ketv (skelbt kvietimus)</text>
  </threadedComment>
  <threadedComment ref="B24" dT="2025-03-19T12:33:33.93" personId="{F1278659-8AF0-4938-9367-6F8FE077E1F2}" id="{49B38156-B860-457A-98F2-152097F492DD}">
    <text>I6keltas 2.19 projekrtas t nauja kvietima 28-325</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65EBE-31F4-4FC0-94B4-8D76ED96B32C}">
  <sheetPr>
    <pageSetUpPr fitToPage="1"/>
  </sheetPr>
  <dimension ref="A1:AL163"/>
  <sheetViews>
    <sheetView tabSelected="1" zoomScaleNormal="100" workbookViewId="0">
      <pane xSplit="6" ySplit="7" topLeftCell="G131" activePane="bottomRight" state="frozen"/>
      <selection activeCell="A8" sqref="A8"/>
      <selection pane="topRight" activeCell="G8" sqref="G8"/>
      <selection pane="bottomLeft" activeCell="A16" sqref="A16"/>
      <selection pane="bottomRight" activeCell="AL137" sqref="AL137"/>
    </sheetView>
  </sheetViews>
  <sheetFormatPr defaultRowHeight="15" x14ac:dyDescent="0.25"/>
  <cols>
    <col min="1" max="1" width="4.140625" customWidth="1"/>
    <col min="2" max="2" width="11.7109375" customWidth="1"/>
    <col min="3" max="3" width="16.140625" customWidth="1"/>
    <col min="4" max="4" width="16.7109375" customWidth="1"/>
    <col min="5" max="5" width="22.42578125" customWidth="1"/>
    <col min="6" max="6" width="29.85546875" customWidth="1"/>
    <col min="7" max="7" width="30.28515625" customWidth="1"/>
    <col min="8" max="8" width="9" customWidth="1"/>
    <col min="9" max="9" width="14.5703125" customWidth="1"/>
    <col min="10" max="10" width="28.28515625" customWidth="1"/>
    <col min="11" max="11" width="11.140625" customWidth="1"/>
    <col min="12" max="12" width="12.28515625" customWidth="1"/>
    <col min="13" max="13" width="13" customWidth="1"/>
    <col min="14" max="14" width="10.85546875" customWidth="1"/>
    <col min="15" max="19" width="16.140625" customWidth="1"/>
    <col min="20" max="20" width="12.7109375" customWidth="1"/>
    <col min="21" max="21" width="13.28515625" customWidth="1"/>
    <col min="22" max="22" width="12.85546875" customWidth="1"/>
    <col min="23" max="23" width="11.140625" customWidth="1"/>
    <col min="24" max="24" width="12.140625" customWidth="1"/>
    <col min="25" max="26" width="11.140625" customWidth="1"/>
    <col min="28" max="28" width="14.28515625" customWidth="1"/>
    <col min="30" max="30" width="12.42578125" customWidth="1"/>
    <col min="31" max="33" width="12.28515625" customWidth="1"/>
    <col min="36" max="36" width="19.42578125" customWidth="1"/>
    <col min="257" max="257" width="4.140625" customWidth="1"/>
    <col min="258" max="258" width="9.42578125" customWidth="1"/>
    <col min="259" max="259" width="14.28515625" customWidth="1"/>
    <col min="260" max="260" width="11" customWidth="1"/>
    <col min="261" max="261" width="12.28515625" customWidth="1"/>
    <col min="262" max="262" width="23.5703125" customWidth="1"/>
    <col min="263" max="263" width="25.28515625" customWidth="1"/>
    <col min="264" max="264" width="9" customWidth="1"/>
    <col min="266" max="266" width="28.28515625" customWidth="1"/>
    <col min="267" max="267" width="11.140625" customWidth="1"/>
    <col min="268" max="268" width="12.28515625" customWidth="1"/>
    <col min="269" max="270" width="10.85546875" customWidth="1"/>
    <col min="271" max="275" width="16.140625" customWidth="1"/>
    <col min="276" max="276" width="12.7109375" customWidth="1"/>
    <col min="277" max="277" width="13.28515625" customWidth="1"/>
    <col min="278" max="278" width="11.42578125" customWidth="1"/>
    <col min="279" max="282" width="11.140625" customWidth="1"/>
    <col min="284" max="284" width="11" customWidth="1"/>
    <col min="286" max="286" width="12.42578125" customWidth="1"/>
    <col min="287" max="289" width="12.28515625" customWidth="1"/>
    <col min="513" max="513" width="4.140625" customWidth="1"/>
    <col min="514" max="514" width="9.42578125" customWidth="1"/>
    <col min="515" max="515" width="14.28515625" customWidth="1"/>
    <col min="516" max="516" width="11" customWidth="1"/>
    <col min="517" max="517" width="12.28515625" customWidth="1"/>
    <col min="518" max="518" width="23.5703125" customWidth="1"/>
    <col min="519" max="519" width="25.28515625" customWidth="1"/>
    <col min="520" max="520" width="9" customWidth="1"/>
    <col min="522" max="522" width="28.28515625" customWidth="1"/>
    <col min="523" max="523" width="11.140625" customWidth="1"/>
    <col min="524" max="524" width="12.28515625" customWidth="1"/>
    <col min="525" max="526" width="10.85546875" customWidth="1"/>
    <col min="527" max="531" width="16.140625" customWidth="1"/>
    <col min="532" max="532" width="12.7109375" customWidth="1"/>
    <col min="533" max="533" width="13.28515625" customWidth="1"/>
    <col min="534" max="534" width="11.42578125" customWidth="1"/>
    <col min="535" max="538" width="11.140625" customWidth="1"/>
    <col min="540" max="540" width="11" customWidth="1"/>
    <col min="542" max="542" width="12.42578125" customWidth="1"/>
    <col min="543" max="545" width="12.28515625" customWidth="1"/>
    <col min="769" max="769" width="4.140625" customWidth="1"/>
    <col min="770" max="770" width="9.42578125" customWidth="1"/>
    <col min="771" max="771" width="14.28515625" customWidth="1"/>
    <col min="772" max="772" width="11" customWidth="1"/>
    <col min="773" max="773" width="12.28515625" customWidth="1"/>
    <col min="774" max="774" width="23.5703125" customWidth="1"/>
    <col min="775" max="775" width="25.28515625" customWidth="1"/>
    <col min="776" max="776" width="9" customWidth="1"/>
    <col min="778" max="778" width="28.28515625" customWidth="1"/>
    <col min="779" max="779" width="11.140625" customWidth="1"/>
    <col min="780" max="780" width="12.28515625" customWidth="1"/>
    <col min="781" max="782" width="10.85546875" customWidth="1"/>
    <col min="783" max="787" width="16.140625" customWidth="1"/>
    <col min="788" max="788" width="12.7109375" customWidth="1"/>
    <col min="789" max="789" width="13.28515625" customWidth="1"/>
    <col min="790" max="790" width="11.42578125" customWidth="1"/>
    <col min="791" max="794" width="11.140625" customWidth="1"/>
    <col min="796" max="796" width="11" customWidth="1"/>
    <col min="798" max="798" width="12.42578125" customWidth="1"/>
    <col min="799" max="801" width="12.28515625" customWidth="1"/>
    <col min="1025" max="1025" width="4.140625" customWidth="1"/>
    <col min="1026" max="1026" width="9.42578125" customWidth="1"/>
    <col min="1027" max="1027" width="14.28515625" customWidth="1"/>
    <col min="1028" max="1028" width="11" customWidth="1"/>
    <col min="1029" max="1029" width="12.28515625" customWidth="1"/>
    <col min="1030" max="1030" width="23.5703125" customWidth="1"/>
    <col min="1031" max="1031" width="25.28515625" customWidth="1"/>
    <col min="1032" max="1032" width="9" customWidth="1"/>
    <col min="1034" max="1034" width="28.28515625" customWidth="1"/>
    <col min="1035" max="1035" width="11.140625" customWidth="1"/>
    <col min="1036" max="1036" width="12.28515625" customWidth="1"/>
    <col min="1037" max="1038" width="10.85546875" customWidth="1"/>
    <col min="1039" max="1043" width="16.140625" customWidth="1"/>
    <col min="1044" max="1044" width="12.7109375" customWidth="1"/>
    <col min="1045" max="1045" width="13.28515625" customWidth="1"/>
    <col min="1046" max="1046" width="11.42578125" customWidth="1"/>
    <col min="1047" max="1050" width="11.140625" customWidth="1"/>
    <col min="1052" max="1052" width="11" customWidth="1"/>
    <col min="1054" max="1054" width="12.42578125" customWidth="1"/>
    <col min="1055" max="1057" width="12.28515625" customWidth="1"/>
    <col min="1281" max="1281" width="4.140625" customWidth="1"/>
    <col min="1282" max="1282" width="9.42578125" customWidth="1"/>
    <col min="1283" max="1283" width="14.28515625" customWidth="1"/>
    <col min="1284" max="1284" width="11" customWidth="1"/>
    <col min="1285" max="1285" width="12.28515625" customWidth="1"/>
    <col min="1286" max="1286" width="23.5703125" customWidth="1"/>
    <col min="1287" max="1287" width="25.28515625" customWidth="1"/>
    <col min="1288" max="1288" width="9" customWidth="1"/>
    <col min="1290" max="1290" width="28.28515625" customWidth="1"/>
    <col min="1291" max="1291" width="11.140625" customWidth="1"/>
    <col min="1292" max="1292" width="12.28515625" customWidth="1"/>
    <col min="1293" max="1294" width="10.85546875" customWidth="1"/>
    <col min="1295" max="1299" width="16.140625" customWidth="1"/>
    <col min="1300" max="1300" width="12.7109375" customWidth="1"/>
    <col min="1301" max="1301" width="13.28515625" customWidth="1"/>
    <col min="1302" max="1302" width="11.42578125" customWidth="1"/>
    <col min="1303" max="1306" width="11.140625" customWidth="1"/>
    <col min="1308" max="1308" width="11" customWidth="1"/>
    <col min="1310" max="1310" width="12.42578125" customWidth="1"/>
    <col min="1311" max="1313" width="12.28515625" customWidth="1"/>
    <col min="1537" max="1537" width="4.140625" customWidth="1"/>
    <col min="1538" max="1538" width="9.42578125" customWidth="1"/>
    <col min="1539" max="1539" width="14.28515625" customWidth="1"/>
    <col min="1540" max="1540" width="11" customWidth="1"/>
    <col min="1541" max="1541" width="12.28515625" customWidth="1"/>
    <col min="1542" max="1542" width="23.5703125" customWidth="1"/>
    <col min="1543" max="1543" width="25.28515625" customWidth="1"/>
    <col min="1544" max="1544" width="9" customWidth="1"/>
    <col min="1546" max="1546" width="28.28515625" customWidth="1"/>
    <col min="1547" max="1547" width="11.140625" customWidth="1"/>
    <col min="1548" max="1548" width="12.28515625" customWidth="1"/>
    <col min="1549" max="1550" width="10.85546875" customWidth="1"/>
    <col min="1551" max="1555" width="16.140625" customWidth="1"/>
    <col min="1556" max="1556" width="12.7109375" customWidth="1"/>
    <col min="1557" max="1557" width="13.28515625" customWidth="1"/>
    <col min="1558" max="1558" width="11.42578125" customWidth="1"/>
    <col min="1559" max="1562" width="11.140625" customWidth="1"/>
    <col min="1564" max="1564" width="11" customWidth="1"/>
    <col min="1566" max="1566" width="12.42578125" customWidth="1"/>
    <col min="1567" max="1569" width="12.28515625" customWidth="1"/>
    <col min="1793" max="1793" width="4.140625" customWidth="1"/>
    <col min="1794" max="1794" width="9.42578125" customWidth="1"/>
    <col min="1795" max="1795" width="14.28515625" customWidth="1"/>
    <col min="1796" max="1796" width="11" customWidth="1"/>
    <col min="1797" max="1797" width="12.28515625" customWidth="1"/>
    <col min="1798" max="1798" width="23.5703125" customWidth="1"/>
    <col min="1799" max="1799" width="25.28515625" customWidth="1"/>
    <col min="1800" max="1800" width="9" customWidth="1"/>
    <col min="1802" max="1802" width="28.28515625" customWidth="1"/>
    <col min="1803" max="1803" width="11.140625" customWidth="1"/>
    <col min="1804" max="1804" width="12.28515625" customWidth="1"/>
    <col min="1805" max="1806" width="10.85546875" customWidth="1"/>
    <col min="1807" max="1811" width="16.140625" customWidth="1"/>
    <col min="1812" max="1812" width="12.7109375" customWidth="1"/>
    <col min="1813" max="1813" width="13.28515625" customWidth="1"/>
    <col min="1814" max="1814" width="11.42578125" customWidth="1"/>
    <col min="1815" max="1818" width="11.140625" customWidth="1"/>
    <col min="1820" max="1820" width="11" customWidth="1"/>
    <col min="1822" max="1822" width="12.42578125" customWidth="1"/>
    <col min="1823" max="1825" width="12.28515625" customWidth="1"/>
    <col min="2049" max="2049" width="4.140625" customWidth="1"/>
    <col min="2050" max="2050" width="9.42578125" customWidth="1"/>
    <col min="2051" max="2051" width="14.28515625" customWidth="1"/>
    <col min="2052" max="2052" width="11" customWidth="1"/>
    <col min="2053" max="2053" width="12.28515625" customWidth="1"/>
    <col min="2054" max="2054" width="23.5703125" customWidth="1"/>
    <col min="2055" max="2055" width="25.28515625" customWidth="1"/>
    <col min="2056" max="2056" width="9" customWidth="1"/>
    <col min="2058" max="2058" width="28.28515625" customWidth="1"/>
    <col min="2059" max="2059" width="11.140625" customWidth="1"/>
    <col min="2060" max="2060" width="12.28515625" customWidth="1"/>
    <col min="2061" max="2062" width="10.85546875" customWidth="1"/>
    <col min="2063" max="2067" width="16.140625" customWidth="1"/>
    <col min="2068" max="2068" width="12.7109375" customWidth="1"/>
    <col min="2069" max="2069" width="13.28515625" customWidth="1"/>
    <col min="2070" max="2070" width="11.42578125" customWidth="1"/>
    <col min="2071" max="2074" width="11.140625" customWidth="1"/>
    <col min="2076" max="2076" width="11" customWidth="1"/>
    <col min="2078" max="2078" width="12.42578125" customWidth="1"/>
    <col min="2079" max="2081" width="12.28515625" customWidth="1"/>
    <col min="2305" max="2305" width="4.140625" customWidth="1"/>
    <col min="2306" max="2306" width="9.42578125" customWidth="1"/>
    <col min="2307" max="2307" width="14.28515625" customWidth="1"/>
    <col min="2308" max="2308" width="11" customWidth="1"/>
    <col min="2309" max="2309" width="12.28515625" customWidth="1"/>
    <col min="2310" max="2310" width="23.5703125" customWidth="1"/>
    <col min="2311" max="2311" width="25.28515625" customWidth="1"/>
    <col min="2312" max="2312" width="9" customWidth="1"/>
    <col min="2314" max="2314" width="28.28515625" customWidth="1"/>
    <col min="2315" max="2315" width="11.140625" customWidth="1"/>
    <col min="2316" max="2316" width="12.28515625" customWidth="1"/>
    <col min="2317" max="2318" width="10.85546875" customWidth="1"/>
    <col min="2319" max="2323" width="16.140625" customWidth="1"/>
    <col min="2324" max="2324" width="12.7109375" customWidth="1"/>
    <col min="2325" max="2325" width="13.28515625" customWidth="1"/>
    <col min="2326" max="2326" width="11.42578125" customWidth="1"/>
    <col min="2327" max="2330" width="11.140625" customWidth="1"/>
    <col min="2332" max="2332" width="11" customWidth="1"/>
    <col min="2334" max="2334" width="12.42578125" customWidth="1"/>
    <col min="2335" max="2337" width="12.28515625" customWidth="1"/>
    <col min="2561" max="2561" width="4.140625" customWidth="1"/>
    <col min="2562" max="2562" width="9.42578125" customWidth="1"/>
    <col min="2563" max="2563" width="14.28515625" customWidth="1"/>
    <col min="2564" max="2564" width="11" customWidth="1"/>
    <col min="2565" max="2565" width="12.28515625" customWidth="1"/>
    <col min="2566" max="2566" width="23.5703125" customWidth="1"/>
    <col min="2567" max="2567" width="25.28515625" customWidth="1"/>
    <col min="2568" max="2568" width="9" customWidth="1"/>
    <col min="2570" max="2570" width="28.28515625" customWidth="1"/>
    <col min="2571" max="2571" width="11.140625" customWidth="1"/>
    <col min="2572" max="2572" width="12.28515625" customWidth="1"/>
    <col min="2573" max="2574" width="10.85546875" customWidth="1"/>
    <col min="2575" max="2579" width="16.140625" customWidth="1"/>
    <col min="2580" max="2580" width="12.7109375" customWidth="1"/>
    <col min="2581" max="2581" width="13.28515625" customWidth="1"/>
    <col min="2582" max="2582" width="11.42578125" customWidth="1"/>
    <col min="2583" max="2586" width="11.140625" customWidth="1"/>
    <col min="2588" max="2588" width="11" customWidth="1"/>
    <col min="2590" max="2590" width="12.42578125" customWidth="1"/>
    <col min="2591" max="2593" width="12.28515625" customWidth="1"/>
    <col min="2817" max="2817" width="4.140625" customWidth="1"/>
    <col min="2818" max="2818" width="9.42578125" customWidth="1"/>
    <col min="2819" max="2819" width="14.28515625" customWidth="1"/>
    <col min="2820" max="2820" width="11" customWidth="1"/>
    <col min="2821" max="2821" width="12.28515625" customWidth="1"/>
    <col min="2822" max="2822" width="23.5703125" customWidth="1"/>
    <col min="2823" max="2823" width="25.28515625" customWidth="1"/>
    <col min="2824" max="2824" width="9" customWidth="1"/>
    <col min="2826" max="2826" width="28.28515625" customWidth="1"/>
    <col min="2827" max="2827" width="11.140625" customWidth="1"/>
    <col min="2828" max="2828" width="12.28515625" customWidth="1"/>
    <col min="2829" max="2830" width="10.85546875" customWidth="1"/>
    <col min="2831" max="2835" width="16.140625" customWidth="1"/>
    <col min="2836" max="2836" width="12.7109375" customWidth="1"/>
    <col min="2837" max="2837" width="13.28515625" customWidth="1"/>
    <col min="2838" max="2838" width="11.42578125" customWidth="1"/>
    <col min="2839" max="2842" width="11.140625" customWidth="1"/>
    <col min="2844" max="2844" width="11" customWidth="1"/>
    <col min="2846" max="2846" width="12.42578125" customWidth="1"/>
    <col min="2847" max="2849" width="12.28515625" customWidth="1"/>
    <col min="3073" max="3073" width="4.140625" customWidth="1"/>
    <col min="3074" max="3074" width="9.42578125" customWidth="1"/>
    <col min="3075" max="3075" width="14.28515625" customWidth="1"/>
    <col min="3076" max="3076" width="11" customWidth="1"/>
    <col min="3077" max="3077" width="12.28515625" customWidth="1"/>
    <col min="3078" max="3078" width="23.5703125" customWidth="1"/>
    <col min="3079" max="3079" width="25.28515625" customWidth="1"/>
    <col min="3080" max="3080" width="9" customWidth="1"/>
    <col min="3082" max="3082" width="28.28515625" customWidth="1"/>
    <col min="3083" max="3083" width="11.140625" customWidth="1"/>
    <col min="3084" max="3084" width="12.28515625" customWidth="1"/>
    <col min="3085" max="3086" width="10.85546875" customWidth="1"/>
    <col min="3087" max="3091" width="16.140625" customWidth="1"/>
    <col min="3092" max="3092" width="12.7109375" customWidth="1"/>
    <col min="3093" max="3093" width="13.28515625" customWidth="1"/>
    <col min="3094" max="3094" width="11.42578125" customWidth="1"/>
    <col min="3095" max="3098" width="11.140625" customWidth="1"/>
    <col min="3100" max="3100" width="11" customWidth="1"/>
    <col min="3102" max="3102" width="12.42578125" customWidth="1"/>
    <col min="3103" max="3105" width="12.28515625" customWidth="1"/>
    <col min="3329" max="3329" width="4.140625" customWidth="1"/>
    <col min="3330" max="3330" width="9.42578125" customWidth="1"/>
    <col min="3331" max="3331" width="14.28515625" customWidth="1"/>
    <col min="3332" max="3332" width="11" customWidth="1"/>
    <col min="3333" max="3333" width="12.28515625" customWidth="1"/>
    <col min="3334" max="3334" width="23.5703125" customWidth="1"/>
    <col min="3335" max="3335" width="25.28515625" customWidth="1"/>
    <col min="3336" max="3336" width="9" customWidth="1"/>
    <col min="3338" max="3338" width="28.28515625" customWidth="1"/>
    <col min="3339" max="3339" width="11.140625" customWidth="1"/>
    <col min="3340" max="3340" width="12.28515625" customWidth="1"/>
    <col min="3341" max="3342" width="10.85546875" customWidth="1"/>
    <col min="3343" max="3347" width="16.140625" customWidth="1"/>
    <col min="3348" max="3348" width="12.7109375" customWidth="1"/>
    <col min="3349" max="3349" width="13.28515625" customWidth="1"/>
    <col min="3350" max="3350" width="11.42578125" customWidth="1"/>
    <col min="3351" max="3354" width="11.140625" customWidth="1"/>
    <col min="3356" max="3356" width="11" customWidth="1"/>
    <col min="3358" max="3358" width="12.42578125" customWidth="1"/>
    <col min="3359" max="3361" width="12.28515625" customWidth="1"/>
    <col min="3585" max="3585" width="4.140625" customWidth="1"/>
    <col min="3586" max="3586" width="9.42578125" customWidth="1"/>
    <col min="3587" max="3587" width="14.28515625" customWidth="1"/>
    <col min="3588" max="3588" width="11" customWidth="1"/>
    <col min="3589" max="3589" width="12.28515625" customWidth="1"/>
    <col min="3590" max="3590" width="23.5703125" customWidth="1"/>
    <col min="3591" max="3591" width="25.28515625" customWidth="1"/>
    <col min="3592" max="3592" width="9" customWidth="1"/>
    <col min="3594" max="3594" width="28.28515625" customWidth="1"/>
    <col min="3595" max="3595" width="11.140625" customWidth="1"/>
    <col min="3596" max="3596" width="12.28515625" customWidth="1"/>
    <col min="3597" max="3598" width="10.85546875" customWidth="1"/>
    <col min="3599" max="3603" width="16.140625" customWidth="1"/>
    <col min="3604" max="3604" width="12.7109375" customWidth="1"/>
    <col min="3605" max="3605" width="13.28515625" customWidth="1"/>
    <col min="3606" max="3606" width="11.42578125" customWidth="1"/>
    <col min="3607" max="3610" width="11.140625" customWidth="1"/>
    <col min="3612" max="3612" width="11" customWidth="1"/>
    <col min="3614" max="3614" width="12.42578125" customWidth="1"/>
    <col min="3615" max="3617" width="12.28515625" customWidth="1"/>
    <col min="3841" max="3841" width="4.140625" customWidth="1"/>
    <col min="3842" max="3842" width="9.42578125" customWidth="1"/>
    <col min="3843" max="3843" width="14.28515625" customWidth="1"/>
    <col min="3844" max="3844" width="11" customWidth="1"/>
    <col min="3845" max="3845" width="12.28515625" customWidth="1"/>
    <col min="3846" max="3846" width="23.5703125" customWidth="1"/>
    <col min="3847" max="3847" width="25.28515625" customWidth="1"/>
    <col min="3848" max="3848" width="9" customWidth="1"/>
    <col min="3850" max="3850" width="28.28515625" customWidth="1"/>
    <col min="3851" max="3851" width="11.140625" customWidth="1"/>
    <col min="3852" max="3852" width="12.28515625" customWidth="1"/>
    <col min="3853" max="3854" width="10.85546875" customWidth="1"/>
    <col min="3855" max="3859" width="16.140625" customWidth="1"/>
    <col min="3860" max="3860" width="12.7109375" customWidth="1"/>
    <col min="3861" max="3861" width="13.28515625" customWidth="1"/>
    <col min="3862" max="3862" width="11.42578125" customWidth="1"/>
    <col min="3863" max="3866" width="11.140625" customWidth="1"/>
    <col min="3868" max="3868" width="11" customWidth="1"/>
    <col min="3870" max="3870" width="12.42578125" customWidth="1"/>
    <col min="3871" max="3873" width="12.28515625" customWidth="1"/>
    <col min="4097" max="4097" width="4.140625" customWidth="1"/>
    <col min="4098" max="4098" width="9.42578125" customWidth="1"/>
    <col min="4099" max="4099" width="14.28515625" customWidth="1"/>
    <col min="4100" max="4100" width="11" customWidth="1"/>
    <col min="4101" max="4101" width="12.28515625" customWidth="1"/>
    <col min="4102" max="4102" width="23.5703125" customWidth="1"/>
    <col min="4103" max="4103" width="25.28515625" customWidth="1"/>
    <col min="4104" max="4104" width="9" customWidth="1"/>
    <col min="4106" max="4106" width="28.28515625" customWidth="1"/>
    <col min="4107" max="4107" width="11.140625" customWidth="1"/>
    <col min="4108" max="4108" width="12.28515625" customWidth="1"/>
    <col min="4109" max="4110" width="10.85546875" customWidth="1"/>
    <col min="4111" max="4115" width="16.140625" customWidth="1"/>
    <col min="4116" max="4116" width="12.7109375" customWidth="1"/>
    <col min="4117" max="4117" width="13.28515625" customWidth="1"/>
    <col min="4118" max="4118" width="11.42578125" customWidth="1"/>
    <col min="4119" max="4122" width="11.140625" customWidth="1"/>
    <col min="4124" max="4124" width="11" customWidth="1"/>
    <col min="4126" max="4126" width="12.42578125" customWidth="1"/>
    <col min="4127" max="4129" width="12.28515625" customWidth="1"/>
    <col min="4353" max="4353" width="4.140625" customWidth="1"/>
    <col min="4354" max="4354" width="9.42578125" customWidth="1"/>
    <col min="4355" max="4355" width="14.28515625" customWidth="1"/>
    <col min="4356" max="4356" width="11" customWidth="1"/>
    <col min="4357" max="4357" width="12.28515625" customWidth="1"/>
    <col min="4358" max="4358" width="23.5703125" customWidth="1"/>
    <col min="4359" max="4359" width="25.28515625" customWidth="1"/>
    <col min="4360" max="4360" width="9" customWidth="1"/>
    <col min="4362" max="4362" width="28.28515625" customWidth="1"/>
    <col min="4363" max="4363" width="11.140625" customWidth="1"/>
    <col min="4364" max="4364" width="12.28515625" customWidth="1"/>
    <col min="4365" max="4366" width="10.85546875" customWidth="1"/>
    <col min="4367" max="4371" width="16.140625" customWidth="1"/>
    <col min="4372" max="4372" width="12.7109375" customWidth="1"/>
    <col min="4373" max="4373" width="13.28515625" customWidth="1"/>
    <col min="4374" max="4374" width="11.42578125" customWidth="1"/>
    <col min="4375" max="4378" width="11.140625" customWidth="1"/>
    <col min="4380" max="4380" width="11" customWidth="1"/>
    <col min="4382" max="4382" width="12.42578125" customWidth="1"/>
    <col min="4383" max="4385" width="12.28515625" customWidth="1"/>
    <col min="4609" max="4609" width="4.140625" customWidth="1"/>
    <col min="4610" max="4610" width="9.42578125" customWidth="1"/>
    <col min="4611" max="4611" width="14.28515625" customWidth="1"/>
    <col min="4612" max="4612" width="11" customWidth="1"/>
    <col min="4613" max="4613" width="12.28515625" customWidth="1"/>
    <col min="4614" max="4614" width="23.5703125" customWidth="1"/>
    <col min="4615" max="4615" width="25.28515625" customWidth="1"/>
    <col min="4616" max="4616" width="9" customWidth="1"/>
    <col min="4618" max="4618" width="28.28515625" customWidth="1"/>
    <col min="4619" max="4619" width="11.140625" customWidth="1"/>
    <col min="4620" max="4620" width="12.28515625" customWidth="1"/>
    <col min="4621" max="4622" width="10.85546875" customWidth="1"/>
    <col min="4623" max="4627" width="16.140625" customWidth="1"/>
    <col min="4628" max="4628" width="12.7109375" customWidth="1"/>
    <col min="4629" max="4629" width="13.28515625" customWidth="1"/>
    <col min="4630" max="4630" width="11.42578125" customWidth="1"/>
    <col min="4631" max="4634" width="11.140625" customWidth="1"/>
    <col min="4636" max="4636" width="11" customWidth="1"/>
    <col min="4638" max="4638" width="12.42578125" customWidth="1"/>
    <col min="4639" max="4641" width="12.28515625" customWidth="1"/>
    <col min="4865" max="4865" width="4.140625" customWidth="1"/>
    <col min="4866" max="4866" width="9.42578125" customWidth="1"/>
    <col min="4867" max="4867" width="14.28515625" customWidth="1"/>
    <col min="4868" max="4868" width="11" customWidth="1"/>
    <col min="4869" max="4869" width="12.28515625" customWidth="1"/>
    <col min="4870" max="4870" width="23.5703125" customWidth="1"/>
    <col min="4871" max="4871" width="25.28515625" customWidth="1"/>
    <col min="4872" max="4872" width="9" customWidth="1"/>
    <col min="4874" max="4874" width="28.28515625" customWidth="1"/>
    <col min="4875" max="4875" width="11.140625" customWidth="1"/>
    <col min="4876" max="4876" width="12.28515625" customWidth="1"/>
    <col min="4877" max="4878" width="10.85546875" customWidth="1"/>
    <col min="4879" max="4883" width="16.140625" customWidth="1"/>
    <col min="4884" max="4884" width="12.7109375" customWidth="1"/>
    <col min="4885" max="4885" width="13.28515625" customWidth="1"/>
    <col min="4886" max="4886" width="11.42578125" customWidth="1"/>
    <col min="4887" max="4890" width="11.140625" customWidth="1"/>
    <col min="4892" max="4892" width="11" customWidth="1"/>
    <col min="4894" max="4894" width="12.42578125" customWidth="1"/>
    <col min="4895" max="4897" width="12.28515625" customWidth="1"/>
    <col min="5121" max="5121" width="4.140625" customWidth="1"/>
    <col min="5122" max="5122" width="9.42578125" customWidth="1"/>
    <col min="5123" max="5123" width="14.28515625" customWidth="1"/>
    <col min="5124" max="5124" width="11" customWidth="1"/>
    <col min="5125" max="5125" width="12.28515625" customWidth="1"/>
    <col min="5126" max="5126" width="23.5703125" customWidth="1"/>
    <col min="5127" max="5127" width="25.28515625" customWidth="1"/>
    <col min="5128" max="5128" width="9" customWidth="1"/>
    <col min="5130" max="5130" width="28.28515625" customWidth="1"/>
    <col min="5131" max="5131" width="11.140625" customWidth="1"/>
    <col min="5132" max="5132" width="12.28515625" customWidth="1"/>
    <col min="5133" max="5134" width="10.85546875" customWidth="1"/>
    <col min="5135" max="5139" width="16.140625" customWidth="1"/>
    <col min="5140" max="5140" width="12.7109375" customWidth="1"/>
    <col min="5141" max="5141" width="13.28515625" customWidth="1"/>
    <col min="5142" max="5142" width="11.42578125" customWidth="1"/>
    <col min="5143" max="5146" width="11.140625" customWidth="1"/>
    <col min="5148" max="5148" width="11" customWidth="1"/>
    <col min="5150" max="5150" width="12.42578125" customWidth="1"/>
    <col min="5151" max="5153" width="12.28515625" customWidth="1"/>
    <col min="5377" max="5377" width="4.140625" customWidth="1"/>
    <col min="5378" max="5378" width="9.42578125" customWidth="1"/>
    <col min="5379" max="5379" width="14.28515625" customWidth="1"/>
    <col min="5380" max="5380" width="11" customWidth="1"/>
    <col min="5381" max="5381" width="12.28515625" customWidth="1"/>
    <col min="5382" max="5382" width="23.5703125" customWidth="1"/>
    <col min="5383" max="5383" width="25.28515625" customWidth="1"/>
    <col min="5384" max="5384" width="9" customWidth="1"/>
    <col min="5386" max="5386" width="28.28515625" customWidth="1"/>
    <col min="5387" max="5387" width="11.140625" customWidth="1"/>
    <col min="5388" max="5388" width="12.28515625" customWidth="1"/>
    <col min="5389" max="5390" width="10.85546875" customWidth="1"/>
    <col min="5391" max="5395" width="16.140625" customWidth="1"/>
    <col min="5396" max="5396" width="12.7109375" customWidth="1"/>
    <col min="5397" max="5397" width="13.28515625" customWidth="1"/>
    <col min="5398" max="5398" width="11.42578125" customWidth="1"/>
    <col min="5399" max="5402" width="11.140625" customWidth="1"/>
    <col min="5404" max="5404" width="11" customWidth="1"/>
    <col min="5406" max="5406" width="12.42578125" customWidth="1"/>
    <col min="5407" max="5409" width="12.28515625" customWidth="1"/>
    <col min="5633" max="5633" width="4.140625" customWidth="1"/>
    <col min="5634" max="5634" width="9.42578125" customWidth="1"/>
    <col min="5635" max="5635" width="14.28515625" customWidth="1"/>
    <col min="5636" max="5636" width="11" customWidth="1"/>
    <col min="5637" max="5637" width="12.28515625" customWidth="1"/>
    <col min="5638" max="5638" width="23.5703125" customWidth="1"/>
    <col min="5639" max="5639" width="25.28515625" customWidth="1"/>
    <col min="5640" max="5640" width="9" customWidth="1"/>
    <col min="5642" max="5642" width="28.28515625" customWidth="1"/>
    <col min="5643" max="5643" width="11.140625" customWidth="1"/>
    <col min="5644" max="5644" width="12.28515625" customWidth="1"/>
    <col min="5645" max="5646" width="10.85546875" customWidth="1"/>
    <col min="5647" max="5651" width="16.140625" customWidth="1"/>
    <col min="5652" max="5652" width="12.7109375" customWidth="1"/>
    <col min="5653" max="5653" width="13.28515625" customWidth="1"/>
    <col min="5654" max="5654" width="11.42578125" customWidth="1"/>
    <col min="5655" max="5658" width="11.140625" customWidth="1"/>
    <col min="5660" max="5660" width="11" customWidth="1"/>
    <col min="5662" max="5662" width="12.42578125" customWidth="1"/>
    <col min="5663" max="5665" width="12.28515625" customWidth="1"/>
    <col min="5889" max="5889" width="4.140625" customWidth="1"/>
    <col min="5890" max="5890" width="9.42578125" customWidth="1"/>
    <col min="5891" max="5891" width="14.28515625" customWidth="1"/>
    <col min="5892" max="5892" width="11" customWidth="1"/>
    <col min="5893" max="5893" width="12.28515625" customWidth="1"/>
    <col min="5894" max="5894" width="23.5703125" customWidth="1"/>
    <col min="5895" max="5895" width="25.28515625" customWidth="1"/>
    <col min="5896" max="5896" width="9" customWidth="1"/>
    <col min="5898" max="5898" width="28.28515625" customWidth="1"/>
    <col min="5899" max="5899" width="11.140625" customWidth="1"/>
    <col min="5900" max="5900" width="12.28515625" customWidth="1"/>
    <col min="5901" max="5902" width="10.85546875" customWidth="1"/>
    <col min="5903" max="5907" width="16.140625" customWidth="1"/>
    <col min="5908" max="5908" width="12.7109375" customWidth="1"/>
    <col min="5909" max="5909" width="13.28515625" customWidth="1"/>
    <col min="5910" max="5910" width="11.42578125" customWidth="1"/>
    <col min="5911" max="5914" width="11.140625" customWidth="1"/>
    <col min="5916" max="5916" width="11" customWidth="1"/>
    <col min="5918" max="5918" width="12.42578125" customWidth="1"/>
    <col min="5919" max="5921" width="12.28515625" customWidth="1"/>
    <col min="6145" max="6145" width="4.140625" customWidth="1"/>
    <col min="6146" max="6146" width="9.42578125" customWidth="1"/>
    <col min="6147" max="6147" width="14.28515625" customWidth="1"/>
    <col min="6148" max="6148" width="11" customWidth="1"/>
    <col min="6149" max="6149" width="12.28515625" customWidth="1"/>
    <col min="6150" max="6150" width="23.5703125" customWidth="1"/>
    <col min="6151" max="6151" width="25.28515625" customWidth="1"/>
    <col min="6152" max="6152" width="9" customWidth="1"/>
    <col min="6154" max="6154" width="28.28515625" customWidth="1"/>
    <col min="6155" max="6155" width="11.140625" customWidth="1"/>
    <col min="6156" max="6156" width="12.28515625" customWidth="1"/>
    <col min="6157" max="6158" width="10.85546875" customWidth="1"/>
    <col min="6159" max="6163" width="16.140625" customWidth="1"/>
    <col min="6164" max="6164" width="12.7109375" customWidth="1"/>
    <col min="6165" max="6165" width="13.28515625" customWidth="1"/>
    <col min="6166" max="6166" width="11.42578125" customWidth="1"/>
    <col min="6167" max="6170" width="11.140625" customWidth="1"/>
    <col min="6172" max="6172" width="11" customWidth="1"/>
    <col min="6174" max="6174" width="12.42578125" customWidth="1"/>
    <col min="6175" max="6177" width="12.28515625" customWidth="1"/>
    <col min="6401" max="6401" width="4.140625" customWidth="1"/>
    <col min="6402" max="6402" width="9.42578125" customWidth="1"/>
    <col min="6403" max="6403" width="14.28515625" customWidth="1"/>
    <col min="6404" max="6404" width="11" customWidth="1"/>
    <col min="6405" max="6405" width="12.28515625" customWidth="1"/>
    <col min="6406" max="6406" width="23.5703125" customWidth="1"/>
    <col min="6407" max="6407" width="25.28515625" customWidth="1"/>
    <col min="6408" max="6408" width="9" customWidth="1"/>
    <col min="6410" max="6410" width="28.28515625" customWidth="1"/>
    <col min="6411" max="6411" width="11.140625" customWidth="1"/>
    <col min="6412" max="6412" width="12.28515625" customWidth="1"/>
    <col min="6413" max="6414" width="10.85546875" customWidth="1"/>
    <col min="6415" max="6419" width="16.140625" customWidth="1"/>
    <col min="6420" max="6420" width="12.7109375" customWidth="1"/>
    <col min="6421" max="6421" width="13.28515625" customWidth="1"/>
    <col min="6422" max="6422" width="11.42578125" customWidth="1"/>
    <col min="6423" max="6426" width="11.140625" customWidth="1"/>
    <col min="6428" max="6428" width="11" customWidth="1"/>
    <col min="6430" max="6430" width="12.42578125" customWidth="1"/>
    <col min="6431" max="6433" width="12.28515625" customWidth="1"/>
    <col min="6657" max="6657" width="4.140625" customWidth="1"/>
    <col min="6658" max="6658" width="9.42578125" customWidth="1"/>
    <col min="6659" max="6659" width="14.28515625" customWidth="1"/>
    <col min="6660" max="6660" width="11" customWidth="1"/>
    <col min="6661" max="6661" width="12.28515625" customWidth="1"/>
    <col min="6662" max="6662" width="23.5703125" customWidth="1"/>
    <col min="6663" max="6663" width="25.28515625" customWidth="1"/>
    <col min="6664" max="6664" width="9" customWidth="1"/>
    <col min="6666" max="6666" width="28.28515625" customWidth="1"/>
    <col min="6667" max="6667" width="11.140625" customWidth="1"/>
    <col min="6668" max="6668" width="12.28515625" customWidth="1"/>
    <col min="6669" max="6670" width="10.85546875" customWidth="1"/>
    <col min="6671" max="6675" width="16.140625" customWidth="1"/>
    <col min="6676" max="6676" width="12.7109375" customWidth="1"/>
    <col min="6677" max="6677" width="13.28515625" customWidth="1"/>
    <col min="6678" max="6678" width="11.42578125" customWidth="1"/>
    <col min="6679" max="6682" width="11.140625" customWidth="1"/>
    <col min="6684" max="6684" width="11" customWidth="1"/>
    <col min="6686" max="6686" width="12.42578125" customWidth="1"/>
    <col min="6687" max="6689" width="12.28515625" customWidth="1"/>
    <col min="6913" max="6913" width="4.140625" customWidth="1"/>
    <col min="6914" max="6914" width="9.42578125" customWidth="1"/>
    <col min="6915" max="6915" width="14.28515625" customWidth="1"/>
    <col min="6916" max="6916" width="11" customWidth="1"/>
    <col min="6917" max="6917" width="12.28515625" customWidth="1"/>
    <col min="6918" max="6918" width="23.5703125" customWidth="1"/>
    <col min="6919" max="6919" width="25.28515625" customWidth="1"/>
    <col min="6920" max="6920" width="9" customWidth="1"/>
    <col min="6922" max="6922" width="28.28515625" customWidth="1"/>
    <col min="6923" max="6923" width="11.140625" customWidth="1"/>
    <col min="6924" max="6924" width="12.28515625" customWidth="1"/>
    <col min="6925" max="6926" width="10.85546875" customWidth="1"/>
    <col min="6927" max="6931" width="16.140625" customWidth="1"/>
    <col min="6932" max="6932" width="12.7109375" customWidth="1"/>
    <col min="6933" max="6933" width="13.28515625" customWidth="1"/>
    <col min="6934" max="6934" width="11.42578125" customWidth="1"/>
    <col min="6935" max="6938" width="11.140625" customWidth="1"/>
    <col min="6940" max="6940" width="11" customWidth="1"/>
    <col min="6942" max="6942" width="12.42578125" customWidth="1"/>
    <col min="6943" max="6945" width="12.28515625" customWidth="1"/>
    <col min="7169" max="7169" width="4.140625" customWidth="1"/>
    <col min="7170" max="7170" width="9.42578125" customWidth="1"/>
    <col min="7171" max="7171" width="14.28515625" customWidth="1"/>
    <col min="7172" max="7172" width="11" customWidth="1"/>
    <col min="7173" max="7173" width="12.28515625" customWidth="1"/>
    <col min="7174" max="7174" width="23.5703125" customWidth="1"/>
    <col min="7175" max="7175" width="25.28515625" customWidth="1"/>
    <col min="7176" max="7176" width="9" customWidth="1"/>
    <col min="7178" max="7178" width="28.28515625" customWidth="1"/>
    <col min="7179" max="7179" width="11.140625" customWidth="1"/>
    <col min="7180" max="7180" width="12.28515625" customWidth="1"/>
    <col min="7181" max="7182" width="10.85546875" customWidth="1"/>
    <col min="7183" max="7187" width="16.140625" customWidth="1"/>
    <col min="7188" max="7188" width="12.7109375" customWidth="1"/>
    <col min="7189" max="7189" width="13.28515625" customWidth="1"/>
    <col min="7190" max="7190" width="11.42578125" customWidth="1"/>
    <col min="7191" max="7194" width="11.140625" customWidth="1"/>
    <col min="7196" max="7196" width="11" customWidth="1"/>
    <col min="7198" max="7198" width="12.42578125" customWidth="1"/>
    <col min="7199" max="7201" width="12.28515625" customWidth="1"/>
    <col min="7425" max="7425" width="4.140625" customWidth="1"/>
    <col min="7426" max="7426" width="9.42578125" customWidth="1"/>
    <col min="7427" max="7427" width="14.28515625" customWidth="1"/>
    <col min="7428" max="7428" width="11" customWidth="1"/>
    <col min="7429" max="7429" width="12.28515625" customWidth="1"/>
    <col min="7430" max="7430" width="23.5703125" customWidth="1"/>
    <col min="7431" max="7431" width="25.28515625" customWidth="1"/>
    <col min="7432" max="7432" width="9" customWidth="1"/>
    <col min="7434" max="7434" width="28.28515625" customWidth="1"/>
    <col min="7435" max="7435" width="11.140625" customWidth="1"/>
    <col min="7436" max="7436" width="12.28515625" customWidth="1"/>
    <col min="7437" max="7438" width="10.85546875" customWidth="1"/>
    <col min="7439" max="7443" width="16.140625" customWidth="1"/>
    <col min="7444" max="7444" width="12.7109375" customWidth="1"/>
    <col min="7445" max="7445" width="13.28515625" customWidth="1"/>
    <col min="7446" max="7446" width="11.42578125" customWidth="1"/>
    <col min="7447" max="7450" width="11.140625" customWidth="1"/>
    <col min="7452" max="7452" width="11" customWidth="1"/>
    <col min="7454" max="7454" width="12.42578125" customWidth="1"/>
    <col min="7455" max="7457" width="12.28515625" customWidth="1"/>
    <col min="7681" max="7681" width="4.140625" customWidth="1"/>
    <col min="7682" max="7682" width="9.42578125" customWidth="1"/>
    <col min="7683" max="7683" width="14.28515625" customWidth="1"/>
    <col min="7684" max="7684" width="11" customWidth="1"/>
    <col min="7685" max="7685" width="12.28515625" customWidth="1"/>
    <col min="7686" max="7686" width="23.5703125" customWidth="1"/>
    <col min="7687" max="7687" width="25.28515625" customWidth="1"/>
    <col min="7688" max="7688" width="9" customWidth="1"/>
    <col min="7690" max="7690" width="28.28515625" customWidth="1"/>
    <col min="7691" max="7691" width="11.140625" customWidth="1"/>
    <col min="7692" max="7692" width="12.28515625" customWidth="1"/>
    <col min="7693" max="7694" width="10.85546875" customWidth="1"/>
    <col min="7695" max="7699" width="16.140625" customWidth="1"/>
    <col min="7700" max="7700" width="12.7109375" customWidth="1"/>
    <col min="7701" max="7701" width="13.28515625" customWidth="1"/>
    <col min="7702" max="7702" width="11.42578125" customWidth="1"/>
    <col min="7703" max="7706" width="11.140625" customWidth="1"/>
    <col min="7708" max="7708" width="11" customWidth="1"/>
    <col min="7710" max="7710" width="12.42578125" customWidth="1"/>
    <col min="7711" max="7713" width="12.28515625" customWidth="1"/>
    <col min="7937" max="7937" width="4.140625" customWidth="1"/>
    <col min="7938" max="7938" width="9.42578125" customWidth="1"/>
    <col min="7939" max="7939" width="14.28515625" customWidth="1"/>
    <col min="7940" max="7940" width="11" customWidth="1"/>
    <col min="7941" max="7941" width="12.28515625" customWidth="1"/>
    <col min="7942" max="7942" width="23.5703125" customWidth="1"/>
    <col min="7943" max="7943" width="25.28515625" customWidth="1"/>
    <col min="7944" max="7944" width="9" customWidth="1"/>
    <col min="7946" max="7946" width="28.28515625" customWidth="1"/>
    <col min="7947" max="7947" width="11.140625" customWidth="1"/>
    <col min="7948" max="7948" width="12.28515625" customWidth="1"/>
    <col min="7949" max="7950" width="10.85546875" customWidth="1"/>
    <col min="7951" max="7955" width="16.140625" customWidth="1"/>
    <col min="7956" max="7956" width="12.7109375" customWidth="1"/>
    <col min="7957" max="7957" width="13.28515625" customWidth="1"/>
    <col min="7958" max="7958" width="11.42578125" customWidth="1"/>
    <col min="7959" max="7962" width="11.140625" customWidth="1"/>
    <col min="7964" max="7964" width="11" customWidth="1"/>
    <col min="7966" max="7966" width="12.42578125" customWidth="1"/>
    <col min="7967" max="7969" width="12.28515625" customWidth="1"/>
    <col min="8193" max="8193" width="4.140625" customWidth="1"/>
    <col min="8194" max="8194" width="9.42578125" customWidth="1"/>
    <col min="8195" max="8195" width="14.28515625" customWidth="1"/>
    <col min="8196" max="8196" width="11" customWidth="1"/>
    <col min="8197" max="8197" width="12.28515625" customWidth="1"/>
    <col min="8198" max="8198" width="23.5703125" customWidth="1"/>
    <col min="8199" max="8199" width="25.28515625" customWidth="1"/>
    <col min="8200" max="8200" width="9" customWidth="1"/>
    <col min="8202" max="8202" width="28.28515625" customWidth="1"/>
    <col min="8203" max="8203" width="11.140625" customWidth="1"/>
    <col min="8204" max="8204" width="12.28515625" customWidth="1"/>
    <col min="8205" max="8206" width="10.85546875" customWidth="1"/>
    <col min="8207" max="8211" width="16.140625" customWidth="1"/>
    <col min="8212" max="8212" width="12.7109375" customWidth="1"/>
    <col min="8213" max="8213" width="13.28515625" customWidth="1"/>
    <col min="8214" max="8214" width="11.42578125" customWidth="1"/>
    <col min="8215" max="8218" width="11.140625" customWidth="1"/>
    <col min="8220" max="8220" width="11" customWidth="1"/>
    <col min="8222" max="8222" width="12.42578125" customWidth="1"/>
    <col min="8223" max="8225" width="12.28515625" customWidth="1"/>
    <col min="8449" max="8449" width="4.140625" customWidth="1"/>
    <col min="8450" max="8450" width="9.42578125" customWidth="1"/>
    <col min="8451" max="8451" width="14.28515625" customWidth="1"/>
    <col min="8452" max="8452" width="11" customWidth="1"/>
    <col min="8453" max="8453" width="12.28515625" customWidth="1"/>
    <col min="8454" max="8454" width="23.5703125" customWidth="1"/>
    <col min="8455" max="8455" width="25.28515625" customWidth="1"/>
    <col min="8456" max="8456" width="9" customWidth="1"/>
    <col min="8458" max="8458" width="28.28515625" customWidth="1"/>
    <col min="8459" max="8459" width="11.140625" customWidth="1"/>
    <col min="8460" max="8460" width="12.28515625" customWidth="1"/>
    <col min="8461" max="8462" width="10.85546875" customWidth="1"/>
    <col min="8463" max="8467" width="16.140625" customWidth="1"/>
    <col min="8468" max="8468" width="12.7109375" customWidth="1"/>
    <col min="8469" max="8469" width="13.28515625" customWidth="1"/>
    <col min="8470" max="8470" width="11.42578125" customWidth="1"/>
    <col min="8471" max="8474" width="11.140625" customWidth="1"/>
    <col min="8476" max="8476" width="11" customWidth="1"/>
    <col min="8478" max="8478" width="12.42578125" customWidth="1"/>
    <col min="8479" max="8481" width="12.28515625" customWidth="1"/>
    <col min="8705" max="8705" width="4.140625" customWidth="1"/>
    <col min="8706" max="8706" width="9.42578125" customWidth="1"/>
    <col min="8707" max="8707" width="14.28515625" customWidth="1"/>
    <col min="8708" max="8708" width="11" customWidth="1"/>
    <col min="8709" max="8709" width="12.28515625" customWidth="1"/>
    <col min="8710" max="8710" width="23.5703125" customWidth="1"/>
    <col min="8711" max="8711" width="25.28515625" customWidth="1"/>
    <col min="8712" max="8712" width="9" customWidth="1"/>
    <col min="8714" max="8714" width="28.28515625" customWidth="1"/>
    <col min="8715" max="8715" width="11.140625" customWidth="1"/>
    <col min="8716" max="8716" width="12.28515625" customWidth="1"/>
    <col min="8717" max="8718" width="10.85546875" customWidth="1"/>
    <col min="8719" max="8723" width="16.140625" customWidth="1"/>
    <col min="8724" max="8724" width="12.7109375" customWidth="1"/>
    <col min="8725" max="8725" width="13.28515625" customWidth="1"/>
    <col min="8726" max="8726" width="11.42578125" customWidth="1"/>
    <col min="8727" max="8730" width="11.140625" customWidth="1"/>
    <col min="8732" max="8732" width="11" customWidth="1"/>
    <col min="8734" max="8734" width="12.42578125" customWidth="1"/>
    <col min="8735" max="8737" width="12.28515625" customWidth="1"/>
    <col min="8961" max="8961" width="4.140625" customWidth="1"/>
    <col min="8962" max="8962" width="9.42578125" customWidth="1"/>
    <col min="8963" max="8963" width="14.28515625" customWidth="1"/>
    <col min="8964" max="8964" width="11" customWidth="1"/>
    <col min="8965" max="8965" width="12.28515625" customWidth="1"/>
    <col min="8966" max="8966" width="23.5703125" customWidth="1"/>
    <col min="8967" max="8967" width="25.28515625" customWidth="1"/>
    <col min="8968" max="8968" width="9" customWidth="1"/>
    <col min="8970" max="8970" width="28.28515625" customWidth="1"/>
    <col min="8971" max="8971" width="11.140625" customWidth="1"/>
    <col min="8972" max="8972" width="12.28515625" customWidth="1"/>
    <col min="8973" max="8974" width="10.85546875" customWidth="1"/>
    <col min="8975" max="8979" width="16.140625" customWidth="1"/>
    <col min="8980" max="8980" width="12.7109375" customWidth="1"/>
    <col min="8981" max="8981" width="13.28515625" customWidth="1"/>
    <col min="8982" max="8982" width="11.42578125" customWidth="1"/>
    <col min="8983" max="8986" width="11.140625" customWidth="1"/>
    <col min="8988" max="8988" width="11" customWidth="1"/>
    <col min="8990" max="8990" width="12.42578125" customWidth="1"/>
    <col min="8991" max="8993" width="12.28515625" customWidth="1"/>
    <col min="9217" max="9217" width="4.140625" customWidth="1"/>
    <col min="9218" max="9218" width="9.42578125" customWidth="1"/>
    <col min="9219" max="9219" width="14.28515625" customWidth="1"/>
    <col min="9220" max="9220" width="11" customWidth="1"/>
    <col min="9221" max="9221" width="12.28515625" customWidth="1"/>
    <col min="9222" max="9222" width="23.5703125" customWidth="1"/>
    <col min="9223" max="9223" width="25.28515625" customWidth="1"/>
    <col min="9224" max="9224" width="9" customWidth="1"/>
    <col min="9226" max="9226" width="28.28515625" customWidth="1"/>
    <col min="9227" max="9227" width="11.140625" customWidth="1"/>
    <col min="9228" max="9228" width="12.28515625" customWidth="1"/>
    <col min="9229" max="9230" width="10.85546875" customWidth="1"/>
    <col min="9231" max="9235" width="16.140625" customWidth="1"/>
    <col min="9236" max="9236" width="12.7109375" customWidth="1"/>
    <col min="9237" max="9237" width="13.28515625" customWidth="1"/>
    <col min="9238" max="9238" width="11.42578125" customWidth="1"/>
    <col min="9239" max="9242" width="11.140625" customWidth="1"/>
    <col min="9244" max="9244" width="11" customWidth="1"/>
    <col min="9246" max="9246" width="12.42578125" customWidth="1"/>
    <col min="9247" max="9249" width="12.28515625" customWidth="1"/>
    <col min="9473" max="9473" width="4.140625" customWidth="1"/>
    <col min="9474" max="9474" width="9.42578125" customWidth="1"/>
    <col min="9475" max="9475" width="14.28515625" customWidth="1"/>
    <col min="9476" max="9476" width="11" customWidth="1"/>
    <col min="9477" max="9477" width="12.28515625" customWidth="1"/>
    <col min="9478" max="9478" width="23.5703125" customWidth="1"/>
    <col min="9479" max="9479" width="25.28515625" customWidth="1"/>
    <col min="9480" max="9480" width="9" customWidth="1"/>
    <col min="9482" max="9482" width="28.28515625" customWidth="1"/>
    <col min="9483" max="9483" width="11.140625" customWidth="1"/>
    <col min="9484" max="9484" width="12.28515625" customWidth="1"/>
    <col min="9485" max="9486" width="10.85546875" customWidth="1"/>
    <col min="9487" max="9491" width="16.140625" customWidth="1"/>
    <col min="9492" max="9492" width="12.7109375" customWidth="1"/>
    <col min="9493" max="9493" width="13.28515625" customWidth="1"/>
    <col min="9494" max="9494" width="11.42578125" customWidth="1"/>
    <col min="9495" max="9498" width="11.140625" customWidth="1"/>
    <col min="9500" max="9500" width="11" customWidth="1"/>
    <col min="9502" max="9502" width="12.42578125" customWidth="1"/>
    <col min="9503" max="9505" width="12.28515625" customWidth="1"/>
    <col min="9729" max="9729" width="4.140625" customWidth="1"/>
    <col min="9730" max="9730" width="9.42578125" customWidth="1"/>
    <col min="9731" max="9731" width="14.28515625" customWidth="1"/>
    <col min="9732" max="9732" width="11" customWidth="1"/>
    <col min="9733" max="9733" width="12.28515625" customWidth="1"/>
    <col min="9734" max="9734" width="23.5703125" customWidth="1"/>
    <col min="9735" max="9735" width="25.28515625" customWidth="1"/>
    <col min="9736" max="9736" width="9" customWidth="1"/>
    <col min="9738" max="9738" width="28.28515625" customWidth="1"/>
    <col min="9739" max="9739" width="11.140625" customWidth="1"/>
    <col min="9740" max="9740" width="12.28515625" customWidth="1"/>
    <col min="9741" max="9742" width="10.85546875" customWidth="1"/>
    <col min="9743" max="9747" width="16.140625" customWidth="1"/>
    <col min="9748" max="9748" width="12.7109375" customWidth="1"/>
    <col min="9749" max="9749" width="13.28515625" customWidth="1"/>
    <col min="9750" max="9750" width="11.42578125" customWidth="1"/>
    <col min="9751" max="9754" width="11.140625" customWidth="1"/>
    <col min="9756" max="9756" width="11" customWidth="1"/>
    <col min="9758" max="9758" width="12.42578125" customWidth="1"/>
    <col min="9759" max="9761" width="12.28515625" customWidth="1"/>
    <col min="9985" max="9985" width="4.140625" customWidth="1"/>
    <col min="9986" max="9986" width="9.42578125" customWidth="1"/>
    <col min="9987" max="9987" width="14.28515625" customWidth="1"/>
    <col min="9988" max="9988" width="11" customWidth="1"/>
    <col min="9989" max="9989" width="12.28515625" customWidth="1"/>
    <col min="9990" max="9990" width="23.5703125" customWidth="1"/>
    <col min="9991" max="9991" width="25.28515625" customWidth="1"/>
    <col min="9992" max="9992" width="9" customWidth="1"/>
    <col min="9994" max="9994" width="28.28515625" customWidth="1"/>
    <col min="9995" max="9995" width="11.140625" customWidth="1"/>
    <col min="9996" max="9996" width="12.28515625" customWidth="1"/>
    <col min="9997" max="9998" width="10.85546875" customWidth="1"/>
    <col min="9999" max="10003" width="16.140625" customWidth="1"/>
    <col min="10004" max="10004" width="12.7109375" customWidth="1"/>
    <col min="10005" max="10005" width="13.28515625" customWidth="1"/>
    <col min="10006" max="10006" width="11.42578125" customWidth="1"/>
    <col min="10007" max="10010" width="11.140625" customWidth="1"/>
    <col min="10012" max="10012" width="11" customWidth="1"/>
    <col min="10014" max="10014" width="12.42578125" customWidth="1"/>
    <col min="10015" max="10017" width="12.28515625" customWidth="1"/>
    <col min="10241" max="10241" width="4.140625" customWidth="1"/>
    <col min="10242" max="10242" width="9.42578125" customWidth="1"/>
    <col min="10243" max="10243" width="14.28515625" customWidth="1"/>
    <col min="10244" max="10244" width="11" customWidth="1"/>
    <col min="10245" max="10245" width="12.28515625" customWidth="1"/>
    <col min="10246" max="10246" width="23.5703125" customWidth="1"/>
    <col min="10247" max="10247" width="25.28515625" customWidth="1"/>
    <col min="10248" max="10248" width="9" customWidth="1"/>
    <col min="10250" max="10250" width="28.28515625" customWidth="1"/>
    <col min="10251" max="10251" width="11.140625" customWidth="1"/>
    <col min="10252" max="10252" width="12.28515625" customWidth="1"/>
    <col min="10253" max="10254" width="10.85546875" customWidth="1"/>
    <col min="10255" max="10259" width="16.140625" customWidth="1"/>
    <col min="10260" max="10260" width="12.7109375" customWidth="1"/>
    <col min="10261" max="10261" width="13.28515625" customWidth="1"/>
    <col min="10262" max="10262" width="11.42578125" customWidth="1"/>
    <col min="10263" max="10266" width="11.140625" customWidth="1"/>
    <col min="10268" max="10268" width="11" customWidth="1"/>
    <col min="10270" max="10270" width="12.42578125" customWidth="1"/>
    <col min="10271" max="10273" width="12.28515625" customWidth="1"/>
    <col min="10497" max="10497" width="4.140625" customWidth="1"/>
    <col min="10498" max="10498" width="9.42578125" customWidth="1"/>
    <col min="10499" max="10499" width="14.28515625" customWidth="1"/>
    <col min="10500" max="10500" width="11" customWidth="1"/>
    <col min="10501" max="10501" width="12.28515625" customWidth="1"/>
    <col min="10502" max="10502" width="23.5703125" customWidth="1"/>
    <col min="10503" max="10503" width="25.28515625" customWidth="1"/>
    <col min="10504" max="10504" width="9" customWidth="1"/>
    <col min="10506" max="10506" width="28.28515625" customWidth="1"/>
    <col min="10507" max="10507" width="11.140625" customWidth="1"/>
    <col min="10508" max="10508" width="12.28515625" customWidth="1"/>
    <col min="10509" max="10510" width="10.85546875" customWidth="1"/>
    <col min="10511" max="10515" width="16.140625" customWidth="1"/>
    <col min="10516" max="10516" width="12.7109375" customWidth="1"/>
    <col min="10517" max="10517" width="13.28515625" customWidth="1"/>
    <col min="10518" max="10518" width="11.42578125" customWidth="1"/>
    <col min="10519" max="10522" width="11.140625" customWidth="1"/>
    <col min="10524" max="10524" width="11" customWidth="1"/>
    <col min="10526" max="10526" width="12.42578125" customWidth="1"/>
    <col min="10527" max="10529" width="12.28515625" customWidth="1"/>
    <col min="10753" max="10753" width="4.140625" customWidth="1"/>
    <col min="10754" max="10754" width="9.42578125" customWidth="1"/>
    <col min="10755" max="10755" width="14.28515625" customWidth="1"/>
    <col min="10756" max="10756" width="11" customWidth="1"/>
    <col min="10757" max="10757" width="12.28515625" customWidth="1"/>
    <col min="10758" max="10758" width="23.5703125" customWidth="1"/>
    <col min="10759" max="10759" width="25.28515625" customWidth="1"/>
    <col min="10760" max="10760" width="9" customWidth="1"/>
    <col min="10762" max="10762" width="28.28515625" customWidth="1"/>
    <col min="10763" max="10763" width="11.140625" customWidth="1"/>
    <col min="10764" max="10764" width="12.28515625" customWidth="1"/>
    <col min="10765" max="10766" width="10.85546875" customWidth="1"/>
    <col min="10767" max="10771" width="16.140625" customWidth="1"/>
    <col min="10772" max="10772" width="12.7109375" customWidth="1"/>
    <col min="10773" max="10773" width="13.28515625" customWidth="1"/>
    <col min="10774" max="10774" width="11.42578125" customWidth="1"/>
    <col min="10775" max="10778" width="11.140625" customWidth="1"/>
    <col min="10780" max="10780" width="11" customWidth="1"/>
    <col min="10782" max="10782" width="12.42578125" customWidth="1"/>
    <col min="10783" max="10785" width="12.28515625" customWidth="1"/>
    <col min="11009" max="11009" width="4.140625" customWidth="1"/>
    <col min="11010" max="11010" width="9.42578125" customWidth="1"/>
    <col min="11011" max="11011" width="14.28515625" customWidth="1"/>
    <col min="11012" max="11012" width="11" customWidth="1"/>
    <col min="11013" max="11013" width="12.28515625" customWidth="1"/>
    <col min="11014" max="11014" width="23.5703125" customWidth="1"/>
    <col min="11015" max="11015" width="25.28515625" customWidth="1"/>
    <col min="11016" max="11016" width="9" customWidth="1"/>
    <col min="11018" max="11018" width="28.28515625" customWidth="1"/>
    <col min="11019" max="11019" width="11.140625" customWidth="1"/>
    <col min="11020" max="11020" width="12.28515625" customWidth="1"/>
    <col min="11021" max="11022" width="10.85546875" customWidth="1"/>
    <col min="11023" max="11027" width="16.140625" customWidth="1"/>
    <col min="11028" max="11028" width="12.7109375" customWidth="1"/>
    <col min="11029" max="11029" width="13.28515625" customWidth="1"/>
    <col min="11030" max="11030" width="11.42578125" customWidth="1"/>
    <col min="11031" max="11034" width="11.140625" customWidth="1"/>
    <col min="11036" max="11036" width="11" customWidth="1"/>
    <col min="11038" max="11038" width="12.42578125" customWidth="1"/>
    <col min="11039" max="11041" width="12.28515625" customWidth="1"/>
    <col min="11265" max="11265" width="4.140625" customWidth="1"/>
    <col min="11266" max="11266" width="9.42578125" customWidth="1"/>
    <col min="11267" max="11267" width="14.28515625" customWidth="1"/>
    <col min="11268" max="11268" width="11" customWidth="1"/>
    <col min="11269" max="11269" width="12.28515625" customWidth="1"/>
    <col min="11270" max="11270" width="23.5703125" customWidth="1"/>
    <col min="11271" max="11271" width="25.28515625" customWidth="1"/>
    <col min="11272" max="11272" width="9" customWidth="1"/>
    <col min="11274" max="11274" width="28.28515625" customWidth="1"/>
    <col min="11275" max="11275" width="11.140625" customWidth="1"/>
    <col min="11276" max="11276" width="12.28515625" customWidth="1"/>
    <col min="11277" max="11278" width="10.85546875" customWidth="1"/>
    <col min="11279" max="11283" width="16.140625" customWidth="1"/>
    <col min="11284" max="11284" width="12.7109375" customWidth="1"/>
    <col min="11285" max="11285" width="13.28515625" customWidth="1"/>
    <col min="11286" max="11286" width="11.42578125" customWidth="1"/>
    <col min="11287" max="11290" width="11.140625" customWidth="1"/>
    <col min="11292" max="11292" width="11" customWidth="1"/>
    <col min="11294" max="11294" width="12.42578125" customWidth="1"/>
    <col min="11295" max="11297" width="12.28515625" customWidth="1"/>
    <col min="11521" max="11521" width="4.140625" customWidth="1"/>
    <col min="11522" max="11522" width="9.42578125" customWidth="1"/>
    <col min="11523" max="11523" width="14.28515625" customWidth="1"/>
    <col min="11524" max="11524" width="11" customWidth="1"/>
    <col min="11525" max="11525" width="12.28515625" customWidth="1"/>
    <col min="11526" max="11526" width="23.5703125" customWidth="1"/>
    <col min="11527" max="11527" width="25.28515625" customWidth="1"/>
    <col min="11528" max="11528" width="9" customWidth="1"/>
    <col min="11530" max="11530" width="28.28515625" customWidth="1"/>
    <col min="11531" max="11531" width="11.140625" customWidth="1"/>
    <col min="11532" max="11532" width="12.28515625" customWidth="1"/>
    <col min="11533" max="11534" width="10.85546875" customWidth="1"/>
    <col min="11535" max="11539" width="16.140625" customWidth="1"/>
    <col min="11540" max="11540" width="12.7109375" customWidth="1"/>
    <col min="11541" max="11541" width="13.28515625" customWidth="1"/>
    <col min="11542" max="11542" width="11.42578125" customWidth="1"/>
    <col min="11543" max="11546" width="11.140625" customWidth="1"/>
    <col min="11548" max="11548" width="11" customWidth="1"/>
    <col min="11550" max="11550" width="12.42578125" customWidth="1"/>
    <col min="11551" max="11553" width="12.28515625" customWidth="1"/>
    <col min="11777" max="11777" width="4.140625" customWidth="1"/>
    <col min="11778" max="11778" width="9.42578125" customWidth="1"/>
    <col min="11779" max="11779" width="14.28515625" customWidth="1"/>
    <col min="11780" max="11780" width="11" customWidth="1"/>
    <col min="11781" max="11781" width="12.28515625" customWidth="1"/>
    <col min="11782" max="11782" width="23.5703125" customWidth="1"/>
    <col min="11783" max="11783" width="25.28515625" customWidth="1"/>
    <col min="11784" max="11784" width="9" customWidth="1"/>
    <col min="11786" max="11786" width="28.28515625" customWidth="1"/>
    <col min="11787" max="11787" width="11.140625" customWidth="1"/>
    <col min="11788" max="11788" width="12.28515625" customWidth="1"/>
    <col min="11789" max="11790" width="10.85546875" customWidth="1"/>
    <col min="11791" max="11795" width="16.140625" customWidth="1"/>
    <col min="11796" max="11796" width="12.7109375" customWidth="1"/>
    <col min="11797" max="11797" width="13.28515625" customWidth="1"/>
    <col min="11798" max="11798" width="11.42578125" customWidth="1"/>
    <col min="11799" max="11802" width="11.140625" customWidth="1"/>
    <col min="11804" max="11804" width="11" customWidth="1"/>
    <col min="11806" max="11806" width="12.42578125" customWidth="1"/>
    <col min="11807" max="11809" width="12.28515625" customWidth="1"/>
    <col min="12033" max="12033" width="4.140625" customWidth="1"/>
    <col min="12034" max="12034" width="9.42578125" customWidth="1"/>
    <col min="12035" max="12035" width="14.28515625" customWidth="1"/>
    <col min="12036" max="12036" width="11" customWidth="1"/>
    <col min="12037" max="12037" width="12.28515625" customWidth="1"/>
    <col min="12038" max="12038" width="23.5703125" customWidth="1"/>
    <col min="12039" max="12039" width="25.28515625" customWidth="1"/>
    <col min="12040" max="12040" width="9" customWidth="1"/>
    <col min="12042" max="12042" width="28.28515625" customWidth="1"/>
    <col min="12043" max="12043" width="11.140625" customWidth="1"/>
    <col min="12044" max="12044" width="12.28515625" customWidth="1"/>
    <col min="12045" max="12046" width="10.85546875" customWidth="1"/>
    <col min="12047" max="12051" width="16.140625" customWidth="1"/>
    <col min="12052" max="12052" width="12.7109375" customWidth="1"/>
    <col min="12053" max="12053" width="13.28515625" customWidth="1"/>
    <col min="12054" max="12054" width="11.42578125" customWidth="1"/>
    <col min="12055" max="12058" width="11.140625" customWidth="1"/>
    <col min="12060" max="12060" width="11" customWidth="1"/>
    <col min="12062" max="12062" width="12.42578125" customWidth="1"/>
    <col min="12063" max="12065" width="12.28515625" customWidth="1"/>
    <col min="12289" max="12289" width="4.140625" customWidth="1"/>
    <col min="12290" max="12290" width="9.42578125" customWidth="1"/>
    <col min="12291" max="12291" width="14.28515625" customWidth="1"/>
    <col min="12292" max="12292" width="11" customWidth="1"/>
    <col min="12293" max="12293" width="12.28515625" customWidth="1"/>
    <col min="12294" max="12294" width="23.5703125" customWidth="1"/>
    <col min="12295" max="12295" width="25.28515625" customWidth="1"/>
    <col min="12296" max="12296" width="9" customWidth="1"/>
    <col min="12298" max="12298" width="28.28515625" customWidth="1"/>
    <col min="12299" max="12299" width="11.140625" customWidth="1"/>
    <col min="12300" max="12300" width="12.28515625" customWidth="1"/>
    <col min="12301" max="12302" width="10.85546875" customWidth="1"/>
    <col min="12303" max="12307" width="16.140625" customWidth="1"/>
    <col min="12308" max="12308" width="12.7109375" customWidth="1"/>
    <col min="12309" max="12309" width="13.28515625" customWidth="1"/>
    <col min="12310" max="12310" width="11.42578125" customWidth="1"/>
    <col min="12311" max="12314" width="11.140625" customWidth="1"/>
    <col min="12316" max="12316" width="11" customWidth="1"/>
    <col min="12318" max="12318" width="12.42578125" customWidth="1"/>
    <col min="12319" max="12321" width="12.28515625" customWidth="1"/>
    <col min="12545" max="12545" width="4.140625" customWidth="1"/>
    <col min="12546" max="12546" width="9.42578125" customWidth="1"/>
    <col min="12547" max="12547" width="14.28515625" customWidth="1"/>
    <col min="12548" max="12548" width="11" customWidth="1"/>
    <col min="12549" max="12549" width="12.28515625" customWidth="1"/>
    <col min="12550" max="12550" width="23.5703125" customWidth="1"/>
    <col min="12551" max="12551" width="25.28515625" customWidth="1"/>
    <col min="12552" max="12552" width="9" customWidth="1"/>
    <col min="12554" max="12554" width="28.28515625" customWidth="1"/>
    <col min="12555" max="12555" width="11.140625" customWidth="1"/>
    <col min="12556" max="12556" width="12.28515625" customWidth="1"/>
    <col min="12557" max="12558" width="10.85546875" customWidth="1"/>
    <col min="12559" max="12563" width="16.140625" customWidth="1"/>
    <col min="12564" max="12564" width="12.7109375" customWidth="1"/>
    <col min="12565" max="12565" width="13.28515625" customWidth="1"/>
    <col min="12566" max="12566" width="11.42578125" customWidth="1"/>
    <col min="12567" max="12570" width="11.140625" customWidth="1"/>
    <col min="12572" max="12572" width="11" customWidth="1"/>
    <col min="12574" max="12574" width="12.42578125" customWidth="1"/>
    <col min="12575" max="12577" width="12.28515625" customWidth="1"/>
    <col min="12801" max="12801" width="4.140625" customWidth="1"/>
    <col min="12802" max="12802" width="9.42578125" customWidth="1"/>
    <col min="12803" max="12803" width="14.28515625" customWidth="1"/>
    <col min="12804" max="12804" width="11" customWidth="1"/>
    <col min="12805" max="12805" width="12.28515625" customWidth="1"/>
    <col min="12806" max="12806" width="23.5703125" customWidth="1"/>
    <col min="12807" max="12807" width="25.28515625" customWidth="1"/>
    <col min="12808" max="12808" width="9" customWidth="1"/>
    <col min="12810" max="12810" width="28.28515625" customWidth="1"/>
    <col min="12811" max="12811" width="11.140625" customWidth="1"/>
    <col min="12812" max="12812" width="12.28515625" customWidth="1"/>
    <col min="12813" max="12814" width="10.85546875" customWidth="1"/>
    <col min="12815" max="12819" width="16.140625" customWidth="1"/>
    <col min="12820" max="12820" width="12.7109375" customWidth="1"/>
    <col min="12821" max="12821" width="13.28515625" customWidth="1"/>
    <col min="12822" max="12822" width="11.42578125" customWidth="1"/>
    <col min="12823" max="12826" width="11.140625" customWidth="1"/>
    <col min="12828" max="12828" width="11" customWidth="1"/>
    <col min="12830" max="12830" width="12.42578125" customWidth="1"/>
    <col min="12831" max="12833" width="12.28515625" customWidth="1"/>
    <col min="13057" max="13057" width="4.140625" customWidth="1"/>
    <col min="13058" max="13058" width="9.42578125" customWidth="1"/>
    <col min="13059" max="13059" width="14.28515625" customWidth="1"/>
    <col min="13060" max="13060" width="11" customWidth="1"/>
    <col min="13061" max="13061" width="12.28515625" customWidth="1"/>
    <col min="13062" max="13062" width="23.5703125" customWidth="1"/>
    <col min="13063" max="13063" width="25.28515625" customWidth="1"/>
    <col min="13064" max="13064" width="9" customWidth="1"/>
    <col min="13066" max="13066" width="28.28515625" customWidth="1"/>
    <col min="13067" max="13067" width="11.140625" customWidth="1"/>
    <col min="13068" max="13068" width="12.28515625" customWidth="1"/>
    <col min="13069" max="13070" width="10.85546875" customWidth="1"/>
    <col min="13071" max="13075" width="16.140625" customWidth="1"/>
    <col min="13076" max="13076" width="12.7109375" customWidth="1"/>
    <col min="13077" max="13077" width="13.28515625" customWidth="1"/>
    <col min="13078" max="13078" width="11.42578125" customWidth="1"/>
    <col min="13079" max="13082" width="11.140625" customWidth="1"/>
    <col min="13084" max="13084" width="11" customWidth="1"/>
    <col min="13086" max="13086" width="12.42578125" customWidth="1"/>
    <col min="13087" max="13089" width="12.28515625" customWidth="1"/>
    <col min="13313" max="13313" width="4.140625" customWidth="1"/>
    <col min="13314" max="13314" width="9.42578125" customWidth="1"/>
    <col min="13315" max="13315" width="14.28515625" customWidth="1"/>
    <col min="13316" max="13316" width="11" customWidth="1"/>
    <col min="13317" max="13317" width="12.28515625" customWidth="1"/>
    <col min="13318" max="13318" width="23.5703125" customWidth="1"/>
    <col min="13319" max="13319" width="25.28515625" customWidth="1"/>
    <col min="13320" max="13320" width="9" customWidth="1"/>
    <col min="13322" max="13322" width="28.28515625" customWidth="1"/>
    <col min="13323" max="13323" width="11.140625" customWidth="1"/>
    <col min="13324" max="13324" width="12.28515625" customWidth="1"/>
    <col min="13325" max="13326" width="10.85546875" customWidth="1"/>
    <col min="13327" max="13331" width="16.140625" customWidth="1"/>
    <col min="13332" max="13332" width="12.7109375" customWidth="1"/>
    <col min="13333" max="13333" width="13.28515625" customWidth="1"/>
    <col min="13334" max="13334" width="11.42578125" customWidth="1"/>
    <col min="13335" max="13338" width="11.140625" customWidth="1"/>
    <col min="13340" max="13340" width="11" customWidth="1"/>
    <col min="13342" max="13342" width="12.42578125" customWidth="1"/>
    <col min="13343" max="13345" width="12.28515625" customWidth="1"/>
    <col min="13569" max="13569" width="4.140625" customWidth="1"/>
    <col min="13570" max="13570" width="9.42578125" customWidth="1"/>
    <col min="13571" max="13571" width="14.28515625" customWidth="1"/>
    <col min="13572" max="13572" width="11" customWidth="1"/>
    <col min="13573" max="13573" width="12.28515625" customWidth="1"/>
    <col min="13574" max="13574" width="23.5703125" customWidth="1"/>
    <col min="13575" max="13575" width="25.28515625" customWidth="1"/>
    <col min="13576" max="13576" width="9" customWidth="1"/>
    <col min="13578" max="13578" width="28.28515625" customWidth="1"/>
    <col min="13579" max="13579" width="11.140625" customWidth="1"/>
    <col min="13580" max="13580" width="12.28515625" customWidth="1"/>
    <col min="13581" max="13582" width="10.85546875" customWidth="1"/>
    <col min="13583" max="13587" width="16.140625" customWidth="1"/>
    <col min="13588" max="13588" width="12.7109375" customWidth="1"/>
    <col min="13589" max="13589" width="13.28515625" customWidth="1"/>
    <col min="13590" max="13590" width="11.42578125" customWidth="1"/>
    <col min="13591" max="13594" width="11.140625" customWidth="1"/>
    <col min="13596" max="13596" width="11" customWidth="1"/>
    <col min="13598" max="13598" width="12.42578125" customWidth="1"/>
    <col min="13599" max="13601" width="12.28515625" customWidth="1"/>
    <col min="13825" max="13825" width="4.140625" customWidth="1"/>
    <col min="13826" max="13826" width="9.42578125" customWidth="1"/>
    <col min="13827" max="13827" width="14.28515625" customWidth="1"/>
    <col min="13828" max="13828" width="11" customWidth="1"/>
    <col min="13829" max="13829" width="12.28515625" customWidth="1"/>
    <col min="13830" max="13830" width="23.5703125" customWidth="1"/>
    <col min="13831" max="13831" width="25.28515625" customWidth="1"/>
    <col min="13832" max="13832" width="9" customWidth="1"/>
    <col min="13834" max="13834" width="28.28515625" customWidth="1"/>
    <col min="13835" max="13835" width="11.140625" customWidth="1"/>
    <col min="13836" max="13836" width="12.28515625" customWidth="1"/>
    <col min="13837" max="13838" width="10.85546875" customWidth="1"/>
    <col min="13839" max="13843" width="16.140625" customWidth="1"/>
    <col min="13844" max="13844" width="12.7109375" customWidth="1"/>
    <col min="13845" max="13845" width="13.28515625" customWidth="1"/>
    <col min="13846" max="13846" width="11.42578125" customWidth="1"/>
    <col min="13847" max="13850" width="11.140625" customWidth="1"/>
    <col min="13852" max="13852" width="11" customWidth="1"/>
    <col min="13854" max="13854" width="12.42578125" customWidth="1"/>
    <col min="13855" max="13857" width="12.28515625" customWidth="1"/>
    <col min="14081" max="14081" width="4.140625" customWidth="1"/>
    <col min="14082" max="14082" width="9.42578125" customWidth="1"/>
    <col min="14083" max="14083" width="14.28515625" customWidth="1"/>
    <col min="14084" max="14084" width="11" customWidth="1"/>
    <col min="14085" max="14085" width="12.28515625" customWidth="1"/>
    <col min="14086" max="14086" width="23.5703125" customWidth="1"/>
    <col min="14087" max="14087" width="25.28515625" customWidth="1"/>
    <col min="14088" max="14088" width="9" customWidth="1"/>
    <col min="14090" max="14090" width="28.28515625" customWidth="1"/>
    <col min="14091" max="14091" width="11.140625" customWidth="1"/>
    <col min="14092" max="14092" width="12.28515625" customWidth="1"/>
    <col min="14093" max="14094" width="10.85546875" customWidth="1"/>
    <col min="14095" max="14099" width="16.140625" customWidth="1"/>
    <col min="14100" max="14100" width="12.7109375" customWidth="1"/>
    <col min="14101" max="14101" width="13.28515625" customWidth="1"/>
    <col min="14102" max="14102" width="11.42578125" customWidth="1"/>
    <col min="14103" max="14106" width="11.140625" customWidth="1"/>
    <col min="14108" max="14108" width="11" customWidth="1"/>
    <col min="14110" max="14110" width="12.42578125" customWidth="1"/>
    <col min="14111" max="14113" width="12.28515625" customWidth="1"/>
    <col min="14337" max="14337" width="4.140625" customWidth="1"/>
    <col min="14338" max="14338" width="9.42578125" customWidth="1"/>
    <col min="14339" max="14339" width="14.28515625" customWidth="1"/>
    <col min="14340" max="14340" width="11" customWidth="1"/>
    <col min="14341" max="14341" width="12.28515625" customWidth="1"/>
    <col min="14342" max="14342" width="23.5703125" customWidth="1"/>
    <col min="14343" max="14343" width="25.28515625" customWidth="1"/>
    <col min="14344" max="14344" width="9" customWidth="1"/>
    <col min="14346" max="14346" width="28.28515625" customWidth="1"/>
    <col min="14347" max="14347" width="11.140625" customWidth="1"/>
    <col min="14348" max="14348" width="12.28515625" customWidth="1"/>
    <col min="14349" max="14350" width="10.85546875" customWidth="1"/>
    <col min="14351" max="14355" width="16.140625" customWidth="1"/>
    <col min="14356" max="14356" width="12.7109375" customWidth="1"/>
    <col min="14357" max="14357" width="13.28515625" customWidth="1"/>
    <col min="14358" max="14358" width="11.42578125" customWidth="1"/>
    <col min="14359" max="14362" width="11.140625" customWidth="1"/>
    <col min="14364" max="14364" width="11" customWidth="1"/>
    <col min="14366" max="14366" width="12.42578125" customWidth="1"/>
    <col min="14367" max="14369" width="12.28515625" customWidth="1"/>
    <col min="14593" max="14593" width="4.140625" customWidth="1"/>
    <col min="14594" max="14594" width="9.42578125" customWidth="1"/>
    <col min="14595" max="14595" width="14.28515625" customWidth="1"/>
    <col min="14596" max="14596" width="11" customWidth="1"/>
    <col min="14597" max="14597" width="12.28515625" customWidth="1"/>
    <col min="14598" max="14598" width="23.5703125" customWidth="1"/>
    <col min="14599" max="14599" width="25.28515625" customWidth="1"/>
    <col min="14600" max="14600" width="9" customWidth="1"/>
    <col min="14602" max="14602" width="28.28515625" customWidth="1"/>
    <col min="14603" max="14603" width="11.140625" customWidth="1"/>
    <col min="14604" max="14604" width="12.28515625" customWidth="1"/>
    <col min="14605" max="14606" width="10.85546875" customWidth="1"/>
    <col min="14607" max="14611" width="16.140625" customWidth="1"/>
    <col min="14612" max="14612" width="12.7109375" customWidth="1"/>
    <col min="14613" max="14613" width="13.28515625" customWidth="1"/>
    <col min="14614" max="14614" width="11.42578125" customWidth="1"/>
    <col min="14615" max="14618" width="11.140625" customWidth="1"/>
    <col min="14620" max="14620" width="11" customWidth="1"/>
    <col min="14622" max="14622" width="12.42578125" customWidth="1"/>
    <col min="14623" max="14625" width="12.28515625" customWidth="1"/>
    <col min="14849" max="14849" width="4.140625" customWidth="1"/>
    <col min="14850" max="14850" width="9.42578125" customWidth="1"/>
    <col min="14851" max="14851" width="14.28515625" customWidth="1"/>
    <col min="14852" max="14852" width="11" customWidth="1"/>
    <col min="14853" max="14853" width="12.28515625" customWidth="1"/>
    <col min="14854" max="14854" width="23.5703125" customWidth="1"/>
    <col min="14855" max="14855" width="25.28515625" customWidth="1"/>
    <col min="14856" max="14856" width="9" customWidth="1"/>
    <col min="14858" max="14858" width="28.28515625" customWidth="1"/>
    <col min="14859" max="14859" width="11.140625" customWidth="1"/>
    <col min="14860" max="14860" width="12.28515625" customWidth="1"/>
    <col min="14861" max="14862" width="10.85546875" customWidth="1"/>
    <col min="14863" max="14867" width="16.140625" customWidth="1"/>
    <col min="14868" max="14868" width="12.7109375" customWidth="1"/>
    <col min="14869" max="14869" width="13.28515625" customWidth="1"/>
    <col min="14870" max="14870" width="11.42578125" customWidth="1"/>
    <col min="14871" max="14874" width="11.140625" customWidth="1"/>
    <col min="14876" max="14876" width="11" customWidth="1"/>
    <col min="14878" max="14878" width="12.42578125" customWidth="1"/>
    <col min="14879" max="14881" width="12.28515625" customWidth="1"/>
    <col min="15105" max="15105" width="4.140625" customWidth="1"/>
    <col min="15106" max="15106" width="9.42578125" customWidth="1"/>
    <col min="15107" max="15107" width="14.28515625" customWidth="1"/>
    <col min="15108" max="15108" width="11" customWidth="1"/>
    <col min="15109" max="15109" width="12.28515625" customWidth="1"/>
    <col min="15110" max="15110" width="23.5703125" customWidth="1"/>
    <col min="15111" max="15111" width="25.28515625" customWidth="1"/>
    <col min="15112" max="15112" width="9" customWidth="1"/>
    <col min="15114" max="15114" width="28.28515625" customWidth="1"/>
    <col min="15115" max="15115" width="11.140625" customWidth="1"/>
    <col min="15116" max="15116" width="12.28515625" customWidth="1"/>
    <col min="15117" max="15118" width="10.85546875" customWidth="1"/>
    <col min="15119" max="15123" width="16.140625" customWidth="1"/>
    <col min="15124" max="15124" width="12.7109375" customWidth="1"/>
    <col min="15125" max="15125" width="13.28515625" customWidth="1"/>
    <col min="15126" max="15126" width="11.42578125" customWidth="1"/>
    <col min="15127" max="15130" width="11.140625" customWidth="1"/>
    <col min="15132" max="15132" width="11" customWidth="1"/>
    <col min="15134" max="15134" width="12.42578125" customWidth="1"/>
    <col min="15135" max="15137" width="12.28515625" customWidth="1"/>
    <col min="15361" max="15361" width="4.140625" customWidth="1"/>
    <col min="15362" max="15362" width="9.42578125" customWidth="1"/>
    <col min="15363" max="15363" width="14.28515625" customWidth="1"/>
    <col min="15364" max="15364" width="11" customWidth="1"/>
    <col min="15365" max="15365" width="12.28515625" customWidth="1"/>
    <col min="15366" max="15366" width="23.5703125" customWidth="1"/>
    <col min="15367" max="15367" width="25.28515625" customWidth="1"/>
    <col min="15368" max="15368" width="9" customWidth="1"/>
    <col min="15370" max="15370" width="28.28515625" customWidth="1"/>
    <col min="15371" max="15371" width="11.140625" customWidth="1"/>
    <col min="15372" max="15372" width="12.28515625" customWidth="1"/>
    <col min="15373" max="15374" width="10.85546875" customWidth="1"/>
    <col min="15375" max="15379" width="16.140625" customWidth="1"/>
    <col min="15380" max="15380" width="12.7109375" customWidth="1"/>
    <col min="15381" max="15381" width="13.28515625" customWidth="1"/>
    <col min="15382" max="15382" width="11.42578125" customWidth="1"/>
    <col min="15383" max="15386" width="11.140625" customWidth="1"/>
    <col min="15388" max="15388" width="11" customWidth="1"/>
    <col min="15390" max="15390" width="12.42578125" customWidth="1"/>
    <col min="15391" max="15393" width="12.28515625" customWidth="1"/>
    <col min="15617" max="15617" width="4.140625" customWidth="1"/>
    <col min="15618" max="15618" width="9.42578125" customWidth="1"/>
    <col min="15619" max="15619" width="14.28515625" customWidth="1"/>
    <col min="15620" max="15620" width="11" customWidth="1"/>
    <col min="15621" max="15621" width="12.28515625" customWidth="1"/>
    <col min="15622" max="15622" width="23.5703125" customWidth="1"/>
    <col min="15623" max="15623" width="25.28515625" customWidth="1"/>
    <col min="15624" max="15624" width="9" customWidth="1"/>
    <col min="15626" max="15626" width="28.28515625" customWidth="1"/>
    <col min="15627" max="15627" width="11.140625" customWidth="1"/>
    <col min="15628" max="15628" width="12.28515625" customWidth="1"/>
    <col min="15629" max="15630" width="10.85546875" customWidth="1"/>
    <col min="15631" max="15635" width="16.140625" customWidth="1"/>
    <col min="15636" max="15636" width="12.7109375" customWidth="1"/>
    <col min="15637" max="15637" width="13.28515625" customWidth="1"/>
    <col min="15638" max="15638" width="11.42578125" customWidth="1"/>
    <col min="15639" max="15642" width="11.140625" customWidth="1"/>
    <col min="15644" max="15644" width="11" customWidth="1"/>
    <col min="15646" max="15646" width="12.42578125" customWidth="1"/>
    <col min="15647" max="15649" width="12.28515625" customWidth="1"/>
    <col min="15873" max="15873" width="4.140625" customWidth="1"/>
    <col min="15874" max="15874" width="9.42578125" customWidth="1"/>
    <col min="15875" max="15875" width="14.28515625" customWidth="1"/>
    <col min="15876" max="15876" width="11" customWidth="1"/>
    <col min="15877" max="15877" width="12.28515625" customWidth="1"/>
    <col min="15878" max="15878" width="23.5703125" customWidth="1"/>
    <col min="15879" max="15879" width="25.28515625" customWidth="1"/>
    <col min="15880" max="15880" width="9" customWidth="1"/>
    <col min="15882" max="15882" width="28.28515625" customWidth="1"/>
    <col min="15883" max="15883" width="11.140625" customWidth="1"/>
    <col min="15884" max="15884" width="12.28515625" customWidth="1"/>
    <col min="15885" max="15886" width="10.85546875" customWidth="1"/>
    <col min="15887" max="15891" width="16.140625" customWidth="1"/>
    <col min="15892" max="15892" width="12.7109375" customWidth="1"/>
    <col min="15893" max="15893" width="13.28515625" customWidth="1"/>
    <col min="15894" max="15894" width="11.42578125" customWidth="1"/>
    <col min="15895" max="15898" width="11.140625" customWidth="1"/>
    <col min="15900" max="15900" width="11" customWidth="1"/>
    <col min="15902" max="15902" width="12.42578125" customWidth="1"/>
    <col min="15903" max="15905" width="12.28515625" customWidth="1"/>
    <col min="16129" max="16129" width="4.140625" customWidth="1"/>
    <col min="16130" max="16130" width="9.42578125" customWidth="1"/>
    <col min="16131" max="16131" width="14.28515625" customWidth="1"/>
    <col min="16132" max="16132" width="11" customWidth="1"/>
    <col min="16133" max="16133" width="12.28515625" customWidth="1"/>
    <col min="16134" max="16134" width="23.5703125" customWidth="1"/>
    <col min="16135" max="16135" width="25.28515625" customWidth="1"/>
    <col min="16136" max="16136" width="9" customWidth="1"/>
    <col min="16138" max="16138" width="28.28515625" customWidth="1"/>
    <col min="16139" max="16139" width="11.140625" customWidth="1"/>
    <col min="16140" max="16140" width="12.28515625" customWidth="1"/>
    <col min="16141" max="16142" width="10.85546875" customWidth="1"/>
    <col min="16143" max="16147" width="16.140625" customWidth="1"/>
    <col min="16148" max="16148" width="12.7109375" customWidth="1"/>
    <col min="16149" max="16149" width="13.28515625" customWidth="1"/>
    <col min="16150" max="16150" width="11.42578125" customWidth="1"/>
    <col min="16151" max="16154" width="11.140625" customWidth="1"/>
    <col min="16156" max="16156" width="11" customWidth="1"/>
    <col min="16158" max="16158" width="12.42578125" customWidth="1"/>
    <col min="16159" max="16161" width="12.28515625" customWidth="1"/>
  </cols>
  <sheetData>
    <row r="1" spans="2:36" ht="15.75" x14ac:dyDescent="0.25">
      <c r="B1" s="44" t="s">
        <v>18</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row>
    <row r="4" spans="2:36" x14ac:dyDescent="0.25">
      <c r="J4" s="42" t="s">
        <v>27</v>
      </c>
      <c r="K4" s="42"/>
      <c r="L4" s="42"/>
      <c r="M4" s="42"/>
      <c r="N4" s="42"/>
      <c r="O4" s="42"/>
      <c r="P4" s="1"/>
      <c r="Q4" s="1"/>
      <c r="R4" s="1"/>
      <c r="S4" s="1"/>
    </row>
    <row r="5" spans="2:36" x14ac:dyDescent="0.25">
      <c r="B5" s="40" t="s">
        <v>0</v>
      </c>
      <c r="C5" s="40" t="s">
        <v>1</v>
      </c>
      <c r="D5" s="40" t="s">
        <v>12</v>
      </c>
      <c r="E5" s="40" t="s">
        <v>28</v>
      </c>
      <c r="F5" s="40" t="s">
        <v>13</v>
      </c>
      <c r="G5" s="40" t="s">
        <v>2</v>
      </c>
      <c r="H5" s="40" t="s">
        <v>58</v>
      </c>
      <c r="I5" s="40" t="s">
        <v>59</v>
      </c>
      <c r="J5" s="45" t="s">
        <v>3</v>
      </c>
      <c r="K5" s="45"/>
      <c r="L5" s="45"/>
      <c r="M5" s="45"/>
      <c r="N5" s="38" t="s">
        <v>20</v>
      </c>
      <c r="O5" s="40" t="s">
        <v>29</v>
      </c>
      <c r="P5" s="38" t="s">
        <v>19</v>
      </c>
      <c r="Q5" s="38" t="s">
        <v>14</v>
      </c>
      <c r="R5" s="38" t="s">
        <v>17</v>
      </c>
      <c r="S5" s="38" t="s">
        <v>15</v>
      </c>
      <c r="T5" s="40" t="s">
        <v>30</v>
      </c>
      <c r="U5" s="40" t="s">
        <v>21</v>
      </c>
      <c r="V5" s="41" t="s">
        <v>22</v>
      </c>
      <c r="W5" s="46"/>
      <c r="X5" s="46"/>
      <c r="Y5" s="46"/>
      <c r="Z5" s="46"/>
      <c r="AA5" s="47"/>
      <c r="AB5" s="40" t="s">
        <v>25</v>
      </c>
      <c r="AC5" s="38" t="s">
        <v>26</v>
      </c>
      <c r="AD5" s="35" t="s">
        <v>31</v>
      </c>
      <c r="AE5" s="36"/>
      <c r="AF5" s="37"/>
      <c r="AG5" s="38" t="s">
        <v>32</v>
      </c>
      <c r="AH5" s="40" t="s">
        <v>33</v>
      </c>
      <c r="AI5" s="40" t="s">
        <v>34</v>
      </c>
      <c r="AJ5" s="40" t="s">
        <v>16</v>
      </c>
    </row>
    <row r="6" spans="2:36" ht="108" customHeight="1" x14ac:dyDescent="0.25">
      <c r="B6" s="40"/>
      <c r="C6" s="40"/>
      <c r="D6" s="40"/>
      <c r="E6" s="40"/>
      <c r="F6" s="40"/>
      <c r="G6" s="40"/>
      <c r="H6" s="40"/>
      <c r="I6" s="40"/>
      <c r="J6" s="2" t="s">
        <v>4</v>
      </c>
      <c r="K6" s="2" t="s">
        <v>5</v>
      </c>
      <c r="L6" s="2" t="s">
        <v>6</v>
      </c>
      <c r="M6" s="2" t="s">
        <v>7</v>
      </c>
      <c r="N6" s="39"/>
      <c r="O6" s="40"/>
      <c r="P6" s="39"/>
      <c r="Q6" s="39"/>
      <c r="R6" s="39"/>
      <c r="S6" s="39"/>
      <c r="T6" s="40"/>
      <c r="U6" s="40"/>
      <c r="V6" s="2" t="s">
        <v>35</v>
      </c>
      <c r="W6" s="2" t="s">
        <v>24</v>
      </c>
      <c r="X6" s="2" t="s">
        <v>8</v>
      </c>
      <c r="Y6" s="2" t="s">
        <v>36</v>
      </c>
      <c r="Z6" s="2" t="s">
        <v>23</v>
      </c>
      <c r="AA6" s="2" t="s">
        <v>10</v>
      </c>
      <c r="AB6" s="40"/>
      <c r="AC6" s="39"/>
      <c r="AD6" s="2" t="s">
        <v>9</v>
      </c>
      <c r="AE6" s="2" t="s">
        <v>37</v>
      </c>
      <c r="AF6" s="2" t="s">
        <v>11</v>
      </c>
      <c r="AG6" s="39"/>
      <c r="AH6" s="40"/>
      <c r="AI6" s="40"/>
      <c r="AJ6" s="40"/>
    </row>
    <row r="7" spans="2:36" x14ac:dyDescent="0.25">
      <c r="B7" s="6">
        <v>1</v>
      </c>
      <c r="C7" s="6">
        <v>2</v>
      </c>
      <c r="D7" s="6">
        <v>3</v>
      </c>
      <c r="E7" s="6">
        <v>4</v>
      </c>
      <c r="F7" s="6">
        <v>5</v>
      </c>
      <c r="G7" s="6">
        <v>6</v>
      </c>
      <c r="H7" s="6">
        <v>7</v>
      </c>
      <c r="I7" s="6">
        <v>8</v>
      </c>
      <c r="J7" s="6">
        <v>9</v>
      </c>
      <c r="K7" s="6">
        <v>10</v>
      </c>
      <c r="L7" s="6">
        <v>11</v>
      </c>
      <c r="M7" s="6">
        <v>12</v>
      </c>
      <c r="N7" s="6">
        <v>13</v>
      </c>
      <c r="O7" s="6">
        <v>14</v>
      </c>
      <c r="P7" s="6">
        <v>15</v>
      </c>
      <c r="Q7" s="6">
        <v>16</v>
      </c>
      <c r="R7" s="6">
        <v>17</v>
      </c>
      <c r="S7" s="6">
        <v>18</v>
      </c>
      <c r="T7" s="6">
        <v>19</v>
      </c>
      <c r="U7" s="6">
        <v>20</v>
      </c>
      <c r="V7" s="6">
        <v>21</v>
      </c>
      <c r="W7" s="6">
        <v>22</v>
      </c>
      <c r="X7" s="6">
        <v>23</v>
      </c>
      <c r="Y7" s="6">
        <v>24</v>
      </c>
      <c r="Z7" s="6">
        <v>25</v>
      </c>
      <c r="AA7" s="6">
        <v>26</v>
      </c>
      <c r="AB7" s="6">
        <v>27</v>
      </c>
      <c r="AC7" s="6">
        <v>28</v>
      </c>
      <c r="AD7" s="6">
        <v>29</v>
      </c>
      <c r="AE7" s="6">
        <v>30</v>
      </c>
      <c r="AF7" s="6">
        <v>31</v>
      </c>
      <c r="AG7" s="6">
        <v>32</v>
      </c>
      <c r="AH7" s="6">
        <v>33</v>
      </c>
      <c r="AI7" s="6">
        <v>34</v>
      </c>
      <c r="AJ7" s="6">
        <v>35</v>
      </c>
    </row>
    <row r="8" spans="2:36" ht="15.75" thickBot="1" x14ac:dyDescent="0.3">
      <c r="B8" s="6"/>
      <c r="C8" s="6"/>
      <c r="D8" s="6"/>
      <c r="E8" s="6"/>
      <c r="F8" s="6"/>
      <c r="G8" s="7"/>
      <c r="H8" s="7"/>
      <c r="I8" s="6"/>
      <c r="J8" s="6"/>
      <c r="K8" s="6"/>
      <c r="L8" s="6"/>
      <c r="M8" s="6"/>
      <c r="N8" s="7"/>
      <c r="O8" s="8"/>
      <c r="P8" s="6"/>
      <c r="Q8" s="6"/>
      <c r="R8" s="6"/>
      <c r="S8" s="6"/>
      <c r="T8" s="9"/>
      <c r="U8" s="6"/>
      <c r="V8" s="6"/>
      <c r="W8" s="6"/>
      <c r="X8" s="6"/>
      <c r="Y8" s="6"/>
      <c r="Z8" s="6"/>
      <c r="AA8" s="6"/>
      <c r="AB8" s="6"/>
      <c r="AC8" s="6"/>
      <c r="AD8" s="6"/>
      <c r="AE8" s="6"/>
      <c r="AF8" s="6"/>
      <c r="AG8" s="6"/>
      <c r="AH8" s="6"/>
      <c r="AI8" s="6"/>
      <c r="AJ8" s="6"/>
    </row>
    <row r="9" spans="2:36" ht="38.25" x14ac:dyDescent="0.25">
      <c r="B9" s="143" t="s">
        <v>60</v>
      </c>
      <c r="C9" s="137" t="s">
        <v>61</v>
      </c>
      <c r="D9" s="137" t="s">
        <v>62</v>
      </c>
      <c r="E9" s="137" t="s">
        <v>63</v>
      </c>
      <c r="F9" s="93" t="s">
        <v>64</v>
      </c>
      <c r="G9" s="150" t="s">
        <v>65</v>
      </c>
      <c r="H9" s="93" t="s">
        <v>38</v>
      </c>
      <c r="I9" s="147" t="s">
        <v>66</v>
      </c>
      <c r="J9" s="22" t="s">
        <v>67</v>
      </c>
      <c r="K9" s="22" t="s">
        <v>68</v>
      </c>
      <c r="L9" s="22" t="s">
        <v>55</v>
      </c>
      <c r="M9" s="14">
        <v>11.52</v>
      </c>
      <c r="N9" s="150" t="s">
        <v>39</v>
      </c>
      <c r="O9" s="106" t="s">
        <v>46</v>
      </c>
      <c r="P9" s="137" t="s">
        <v>69</v>
      </c>
      <c r="Q9" s="137" t="s">
        <v>41</v>
      </c>
      <c r="R9" s="137" t="s">
        <v>42</v>
      </c>
      <c r="S9" s="137" t="s">
        <v>43</v>
      </c>
      <c r="T9" s="102">
        <f>+U9+U18+U21</f>
        <v>2035874</v>
      </c>
      <c r="U9" s="102">
        <v>828750</v>
      </c>
      <c r="V9" s="102">
        <f>+U9</f>
        <v>828750</v>
      </c>
      <c r="W9" s="93" t="s">
        <v>44</v>
      </c>
      <c r="X9" s="93" t="s">
        <v>44</v>
      </c>
      <c r="Y9" s="93" t="s">
        <v>44</v>
      </c>
      <c r="Z9" s="93" t="s">
        <v>44</v>
      </c>
      <c r="AA9" s="93" t="s">
        <v>44</v>
      </c>
      <c r="AB9" s="102">
        <v>146250</v>
      </c>
      <c r="AC9" s="93" t="s">
        <v>45</v>
      </c>
      <c r="AD9" s="93"/>
      <c r="AE9" s="102">
        <f>U9</f>
        <v>828750</v>
      </c>
      <c r="AF9" s="93"/>
      <c r="AG9" s="93"/>
      <c r="AH9" s="93" t="s">
        <v>53</v>
      </c>
      <c r="AI9" s="177">
        <v>45717</v>
      </c>
      <c r="AJ9" s="155" t="s">
        <v>66</v>
      </c>
    </row>
    <row r="10" spans="2:36" ht="25.5" x14ac:dyDescent="0.25">
      <c r="B10" s="144"/>
      <c r="C10" s="50"/>
      <c r="D10" s="50"/>
      <c r="E10" s="50"/>
      <c r="F10" s="94"/>
      <c r="G10" s="73"/>
      <c r="H10" s="94"/>
      <c r="I10" s="148"/>
      <c r="J10" s="23" t="s">
        <v>70</v>
      </c>
      <c r="K10" s="23" t="s">
        <v>71</v>
      </c>
      <c r="L10" s="23" t="s">
        <v>72</v>
      </c>
      <c r="M10" s="11">
        <v>115200</v>
      </c>
      <c r="N10" s="73"/>
      <c r="O10" s="107"/>
      <c r="P10" s="50"/>
      <c r="Q10" s="50"/>
      <c r="R10" s="50"/>
      <c r="S10" s="50"/>
      <c r="T10" s="94"/>
      <c r="U10" s="90"/>
      <c r="V10" s="90"/>
      <c r="W10" s="94"/>
      <c r="X10" s="94"/>
      <c r="Y10" s="94"/>
      <c r="Z10" s="94"/>
      <c r="AA10" s="94"/>
      <c r="AB10" s="90"/>
      <c r="AC10" s="94"/>
      <c r="AD10" s="94"/>
      <c r="AE10" s="90"/>
      <c r="AF10" s="94"/>
      <c r="AG10" s="94"/>
      <c r="AH10" s="94"/>
      <c r="AI10" s="178"/>
      <c r="AJ10" s="156"/>
    </row>
    <row r="11" spans="2:36" ht="25.5" x14ac:dyDescent="0.25">
      <c r="B11" s="144"/>
      <c r="C11" s="50"/>
      <c r="D11" s="50"/>
      <c r="E11" s="50"/>
      <c r="F11" s="159"/>
      <c r="G11" s="73"/>
      <c r="H11" s="94"/>
      <c r="I11" s="148"/>
      <c r="J11" s="23" t="s">
        <v>73</v>
      </c>
      <c r="K11" s="24" t="s">
        <v>74</v>
      </c>
      <c r="L11" s="24" t="s">
        <v>75</v>
      </c>
      <c r="M11" s="11">
        <v>1</v>
      </c>
      <c r="N11" s="73"/>
      <c r="O11" s="107"/>
      <c r="P11" s="50"/>
      <c r="Q11" s="50"/>
      <c r="R11" s="50"/>
      <c r="S11" s="50"/>
      <c r="T11" s="94"/>
      <c r="U11" s="160"/>
      <c r="V11" s="160"/>
      <c r="W11" s="159"/>
      <c r="X11" s="159"/>
      <c r="Y11" s="159"/>
      <c r="Z11" s="159"/>
      <c r="AA11" s="159"/>
      <c r="AB11" s="160"/>
      <c r="AC11" s="159"/>
      <c r="AD11" s="159"/>
      <c r="AE11" s="160"/>
      <c r="AF11" s="159"/>
      <c r="AG11" s="159"/>
      <c r="AH11" s="94"/>
      <c r="AI11" s="178"/>
      <c r="AJ11" s="156"/>
    </row>
    <row r="12" spans="2:36" x14ac:dyDescent="0.25">
      <c r="B12" s="144"/>
      <c r="C12" s="50"/>
      <c r="D12" s="50"/>
      <c r="E12" s="50"/>
      <c r="F12" s="174" t="s">
        <v>199</v>
      </c>
      <c r="G12" s="73"/>
      <c r="H12" s="94"/>
      <c r="I12" s="148"/>
      <c r="J12" s="23"/>
      <c r="K12" s="23"/>
      <c r="L12" s="23"/>
      <c r="M12" s="11"/>
      <c r="N12" s="73"/>
      <c r="O12" s="158"/>
      <c r="P12" s="50"/>
      <c r="Q12" s="50"/>
      <c r="R12" s="50"/>
      <c r="S12" s="50"/>
      <c r="T12" s="94"/>
      <c r="U12" s="68"/>
      <c r="V12" s="68"/>
      <c r="W12" s="66"/>
      <c r="X12" s="66"/>
      <c r="Y12" s="66"/>
      <c r="Z12" s="66"/>
      <c r="AA12" s="66"/>
      <c r="AB12" s="68"/>
      <c r="AC12" s="66"/>
      <c r="AD12" s="66"/>
      <c r="AE12" s="68"/>
      <c r="AF12" s="66"/>
      <c r="AG12" s="66"/>
      <c r="AH12" s="94"/>
      <c r="AI12" s="178"/>
      <c r="AJ12" s="156"/>
    </row>
    <row r="13" spans="2:36" x14ac:dyDescent="0.25">
      <c r="B13" s="144"/>
      <c r="C13" s="50"/>
      <c r="D13" s="50"/>
      <c r="E13" s="50"/>
      <c r="F13" s="175"/>
      <c r="G13" s="73"/>
      <c r="H13" s="94"/>
      <c r="I13" s="148"/>
      <c r="J13" s="23"/>
      <c r="K13" s="23"/>
      <c r="L13" s="23"/>
      <c r="M13" s="11"/>
      <c r="N13" s="73"/>
      <c r="O13" s="107"/>
      <c r="P13" s="50"/>
      <c r="Q13" s="50"/>
      <c r="R13" s="50"/>
      <c r="S13" s="50"/>
      <c r="T13" s="94"/>
      <c r="U13" s="90"/>
      <c r="V13" s="90"/>
      <c r="W13" s="94"/>
      <c r="X13" s="94"/>
      <c r="Y13" s="94"/>
      <c r="Z13" s="94"/>
      <c r="AA13" s="94"/>
      <c r="AB13" s="90"/>
      <c r="AC13" s="94"/>
      <c r="AD13" s="94"/>
      <c r="AE13" s="90"/>
      <c r="AF13" s="94"/>
      <c r="AG13" s="94"/>
      <c r="AH13" s="94"/>
      <c r="AI13" s="178"/>
      <c r="AJ13" s="156"/>
    </row>
    <row r="14" spans="2:36" x14ac:dyDescent="0.25">
      <c r="B14" s="144"/>
      <c r="C14" s="50"/>
      <c r="D14" s="50"/>
      <c r="E14" s="50"/>
      <c r="F14" s="176"/>
      <c r="G14" s="73"/>
      <c r="H14" s="94"/>
      <c r="I14" s="148"/>
      <c r="J14" s="23"/>
      <c r="K14" s="24"/>
      <c r="L14" s="24"/>
      <c r="M14" s="11"/>
      <c r="N14" s="73"/>
      <c r="O14" s="107"/>
      <c r="P14" s="50"/>
      <c r="Q14" s="50"/>
      <c r="R14" s="50"/>
      <c r="S14" s="50"/>
      <c r="T14" s="94"/>
      <c r="U14" s="160"/>
      <c r="V14" s="160"/>
      <c r="W14" s="159"/>
      <c r="X14" s="159"/>
      <c r="Y14" s="159"/>
      <c r="Z14" s="159"/>
      <c r="AA14" s="159"/>
      <c r="AB14" s="160"/>
      <c r="AC14" s="159"/>
      <c r="AD14" s="159"/>
      <c r="AE14" s="160"/>
      <c r="AF14" s="159"/>
      <c r="AG14" s="159"/>
      <c r="AH14" s="94"/>
      <c r="AI14" s="178"/>
      <c r="AJ14" s="156"/>
    </row>
    <row r="15" spans="2:36" x14ac:dyDescent="0.25">
      <c r="B15" s="144"/>
      <c r="C15" s="50"/>
      <c r="D15" s="50"/>
      <c r="E15" s="50"/>
      <c r="F15" s="174" t="s">
        <v>200</v>
      </c>
      <c r="G15" s="73"/>
      <c r="H15" s="94"/>
      <c r="I15" s="148"/>
      <c r="J15" s="23"/>
      <c r="K15" s="23"/>
      <c r="L15" s="23"/>
      <c r="M15" s="11"/>
      <c r="N15" s="73"/>
      <c r="O15" s="158"/>
      <c r="P15" s="50"/>
      <c r="Q15" s="50"/>
      <c r="R15" s="50"/>
      <c r="S15" s="50"/>
      <c r="T15" s="94"/>
      <c r="U15" s="68"/>
      <c r="V15" s="68"/>
      <c r="W15" s="66"/>
      <c r="X15" s="66"/>
      <c r="Y15" s="66"/>
      <c r="Z15" s="66"/>
      <c r="AA15" s="66"/>
      <c r="AB15" s="68"/>
      <c r="AC15" s="66"/>
      <c r="AD15" s="66"/>
      <c r="AE15" s="68"/>
      <c r="AF15" s="66"/>
      <c r="AG15" s="66"/>
      <c r="AH15" s="94"/>
      <c r="AI15" s="178"/>
      <c r="AJ15" s="156"/>
    </row>
    <row r="16" spans="2:36" x14ac:dyDescent="0.25">
      <c r="B16" s="144"/>
      <c r="C16" s="50"/>
      <c r="D16" s="50"/>
      <c r="E16" s="50"/>
      <c r="F16" s="175"/>
      <c r="G16" s="73"/>
      <c r="H16" s="94"/>
      <c r="I16" s="148"/>
      <c r="J16" s="23"/>
      <c r="K16" s="23"/>
      <c r="L16" s="23"/>
      <c r="M16" s="11"/>
      <c r="N16" s="73"/>
      <c r="O16" s="107"/>
      <c r="P16" s="50"/>
      <c r="Q16" s="50"/>
      <c r="R16" s="50"/>
      <c r="S16" s="50"/>
      <c r="T16" s="94"/>
      <c r="U16" s="90"/>
      <c r="V16" s="90"/>
      <c r="W16" s="94"/>
      <c r="X16" s="94"/>
      <c r="Y16" s="94"/>
      <c r="Z16" s="94"/>
      <c r="AA16" s="94"/>
      <c r="AB16" s="90"/>
      <c r="AC16" s="94"/>
      <c r="AD16" s="94"/>
      <c r="AE16" s="90"/>
      <c r="AF16" s="94"/>
      <c r="AG16" s="94"/>
      <c r="AH16" s="94"/>
      <c r="AI16" s="178"/>
      <c r="AJ16" s="156"/>
    </row>
    <row r="17" spans="2:36" x14ac:dyDescent="0.25">
      <c r="B17" s="144"/>
      <c r="C17" s="50"/>
      <c r="D17" s="50"/>
      <c r="E17" s="50"/>
      <c r="F17" s="176"/>
      <c r="G17" s="73"/>
      <c r="H17" s="94"/>
      <c r="I17" s="148"/>
      <c r="J17" s="23"/>
      <c r="K17" s="24"/>
      <c r="L17" s="24"/>
      <c r="M17" s="11"/>
      <c r="N17" s="73"/>
      <c r="O17" s="107"/>
      <c r="P17" s="50"/>
      <c r="Q17" s="50"/>
      <c r="R17" s="50"/>
      <c r="S17" s="50"/>
      <c r="T17" s="94"/>
      <c r="U17" s="160"/>
      <c r="V17" s="160"/>
      <c r="W17" s="159"/>
      <c r="X17" s="159"/>
      <c r="Y17" s="159"/>
      <c r="Z17" s="159"/>
      <c r="AA17" s="159"/>
      <c r="AB17" s="160"/>
      <c r="AC17" s="159"/>
      <c r="AD17" s="159"/>
      <c r="AE17" s="160"/>
      <c r="AF17" s="159"/>
      <c r="AG17" s="159"/>
      <c r="AH17" s="94"/>
      <c r="AI17" s="178"/>
      <c r="AJ17" s="156"/>
    </row>
    <row r="18" spans="2:36" ht="38.25" x14ac:dyDescent="0.25">
      <c r="B18" s="144"/>
      <c r="C18" s="50"/>
      <c r="D18" s="50"/>
      <c r="E18" s="50"/>
      <c r="F18" s="66" t="s">
        <v>76</v>
      </c>
      <c r="G18" s="73"/>
      <c r="H18" s="94"/>
      <c r="I18" s="148"/>
      <c r="J18" s="23" t="s">
        <v>67</v>
      </c>
      <c r="K18" s="23" t="s">
        <v>68</v>
      </c>
      <c r="L18" s="23" t="s">
        <v>55</v>
      </c>
      <c r="M18" s="11">
        <v>3.2</v>
      </c>
      <c r="N18" s="73"/>
      <c r="O18" s="158" t="s">
        <v>48</v>
      </c>
      <c r="P18" s="50"/>
      <c r="Q18" s="50"/>
      <c r="R18" s="50"/>
      <c r="S18" s="50"/>
      <c r="T18" s="94"/>
      <c r="U18" s="68">
        <v>405999</v>
      </c>
      <c r="V18" s="68">
        <f>+U18</f>
        <v>405999</v>
      </c>
      <c r="W18" s="66" t="s">
        <v>44</v>
      </c>
      <c r="X18" s="66" t="s">
        <v>44</v>
      </c>
      <c r="Y18" s="66" t="s">
        <v>44</v>
      </c>
      <c r="Z18" s="66" t="s">
        <v>44</v>
      </c>
      <c r="AA18" s="66" t="s">
        <v>44</v>
      </c>
      <c r="AB18" s="68">
        <v>71647</v>
      </c>
      <c r="AC18" s="66" t="s">
        <v>45</v>
      </c>
      <c r="AD18" s="66"/>
      <c r="AE18" s="68">
        <f>U18</f>
        <v>405999</v>
      </c>
      <c r="AF18" s="66"/>
      <c r="AG18" s="66"/>
      <c r="AH18" s="94"/>
      <c r="AI18" s="178"/>
      <c r="AJ18" s="156"/>
    </row>
    <row r="19" spans="2:36" ht="25.5" x14ac:dyDescent="0.25">
      <c r="B19" s="144"/>
      <c r="C19" s="50"/>
      <c r="D19" s="50"/>
      <c r="E19" s="50"/>
      <c r="F19" s="94"/>
      <c r="G19" s="73"/>
      <c r="H19" s="94"/>
      <c r="I19" s="148"/>
      <c r="J19" s="23" t="s">
        <v>70</v>
      </c>
      <c r="K19" s="23" t="s">
        <v>71</v>
      </c>
      <c r="L19" s="23" t="s">
        <v>72</v>
      </c>
      <c r="M19" s="11">
        <v>4300</v>
      </c>
      <c r="N19" s="73"/>
      <c r="O19" s="107"/>
      <c r="P19" s="50"/>
      <c r="Q19" s="50"/>
      <c r="R19" s="50"/>
      <c r="S19" s="50"/>
      <c r="T19" s="94"/>
      <c r="U19" s="90"/>
      <c r="V19" s="90"/>
      <c r="W19" s="94"/>
      <c r="X19" s="94"/>
      <c r="Y19" s="94"/>
      <c r="Z19" s="94"/>
      <c r="AA19" s="94"/>
      <c r="AB19" s="90"/>
      <c r="AC19" s="94"/>
      <c r="AD19" s="94"/>
      <c r="AE19" s="90"/>
      <c r="AF19" s="94"/>
      <c r="AG19" s="94"/>
      <c r="AH19" s="94"/>
      <c r="AI19" s="178"/>
      <c r="AJ19" s="156"/>
    </row>
    <row r="20" spans="2:36" ht="25.5" x14ac:dyDescent="0.25">
      <c r="B20" s="144"/>
      <c r="C20" s="50"/>
      <c r="D20" s="50"/>
      <c r="E20" s="50"/>
      <c r="F20" s="159"/>
      <c r="G20" s="73"/>
      <c r="H20" s="94"/>
      <c r="I20" s="148"/>
      <c r="J20" s="23" t="s">
        <v>73</v>
      </c>
      <c r="K20" s="24" t="s">
        <v>74</v>
      </c>
      <c r="L20" s="24" t="s">
        <v>75</v>
      </c>
      <c r="M20" s="11">
        <v>1</v>
      </c>
      <c r="N20" s="73"/>
      <c r="O20" s="107"/>
      <c r="P20" s="50"/>
      <c r="Q20" s="50"/>
      <c r="R20" s="50"/>
      <c r="S20" s="50"/>
      <c r="T20" s="94"/>
      <c r="U20" s="160"/>
      <c r="V20" s="160"/>
      <c r="W20" s="159"/>
      <c r="X20" s="159"/>
      <c r="Y20" s="159"/>
      <c r="Z20" s="159"/>
      <c r="AA20" s="159"/>
      <c r="AB20" s="160"/>
      <c r="AC20" s="159"/>
      <c r="AD20" s="159"/>
      <c r="AE20" s="160"/>
      <c r="AF20" s="159"/>
      <c r="AG20" s="159"/>
      <c r="AH20" s="94"/>
      <c r="AI20" s="178"/>
      <c r="AJ20" s="156"/>
    </row>
    <row r="21" spans="2:36" ht="38.25" x14ac:dyDescent="0.25">
      <c r="B21" s="144"/>
      <c r="C21" s="50"/>
      <c r="D21" s="50"/>
      <c r="E21" s="50"/>
      <c r="F21" s="66" t="s">
        <v>77</v>
      </c>
      <c r="G21" s="73"/>
      <c r="H21" s="94"/>
      <c r="I21" s="148"/>
      <c r="J21" s="23" t="s">
        <v>67</v>
      </c>
      <c r="K21" s="23" t="s">
        <v>68</v>
      </c>
      <c r="L21" s="23" t="s">
        <v>55</v>
      </c>
      <c r="M21" s="11">
        <v>13.46</v>
      </c>
      <c r="N21" s="73"/>
      <c r="O21" s="158" t="s">
        <v>46</v>
      </c>
      <c r="P21" s="50"/>
      <c r="Q21" s="50"/>
      <c r="R21" s="50"/>
      <c r="S21" s="50"/>
      <c r="T21" s="94"/>
      <c r="U21" s="68">
        <v>801125</v>
      </c>
      <c r="V21" s="68">
        <f>+U21</f>
        <v>801125</v>
      </c>
      <c r="W21" s="66" t="s">
        <v>44</v>
      </c>
      <c r="X21" s="66" t="s">
        <v>44</v>
      </c>
      <c r="Y21" s="66" t="s">
        <v>44</v>
      </c>
      <c r="Z21" s="66" t="s">
        <v>44</v>
      </c>
      <c r="AA21" s="66" t="s">
        <v>44</v>
      </c>
      <c r="AB21" s="68">
        <v>141375</v>
      </c>
      <c r="AC21" s="66" t="s">
        <v>45</v>
      </c>
      <c r="AD21" s="66"/>
      <c r="AE21" s="68">
        <f>U21</f>
        <v>801125</v>
      </c>
      <c r="AF21" s="66"/>
      <c r="AG21" s="66"/>
      <c r="AH21" s="94"/>
      <c r="AI21" s="178"/>
      <c r="AJ21" s="156"/>
    </row>
    <row r="22" spans="2:36" ht="25.5" x14ac:dyDescent="0.25">
      <c r="B22" s="144"/>
      <c r="C22" s="50"/>
      <c r="D22" s="50"/>
      <c r="E22" s="50"/>
      <c r="F22" s="94"/>
      <c r="G22" s="73"/>
      <c r="H22" s="94"/>
      <c r="I22" s="148"/>
      <c r="J22" s="23" t="s">
        <v>70</v>
      </c>
      <c r="K22" s="23" t="s">
        <v>71</v>
      </c>
      <c r="L22" s="23" t="s">
        <v>72</v>
      </c>
      <c r="M22" s="11">
        <v>134600</v>
      </c>
      <c r="N22" s="73"/>
      <c r="O22" s="107"/>
      <c r="P22" s="50"/>
      <c r="Q22" s="50"/>
      <c r="R22" s="50"/>
      <c r="S22" s="50"/>
      <c r="T22" s="94"/>
      <c r="U22" s="90"/>
      <c r="V22" s="90"/>
      <c r="W22" s="94"/>
      <c r="X22" s="94"/>
      <c r="Y22" s="94"/>
      <c r="Z22" s="94"/>
      <c r="AA22" s="94"/>
      <c r="AB22" s="90"/>
      <c r="AC22" s="94"/>
      <c r="AD22" s="94"/>
      <c r="AE22" s="90"/>
      <c r="AF22" s="94"/>
      <c r="AG22" s="94"/>
      <c r="AH22" s="94"/>
      <c r="AI22" s="178"/>
      <c r="AJ22" s="156"/>
    </row>
    <row r="23" spans="2:36" ht="25.5" x14ac:dyDescent="0.25">
      <c r="B23" s="144"/>
      <c r="C23" s="50"/>
      <c r="D23" s="50"/>
      <c r="E23" s="50"/>
      <c r="F23" s="159"/>
      <c r="G23" s="73"/>
      <c r="H23" s="94"/>
      <c r="I23" s="148"/>
      <c r="J23" s="23" t="s">
        <v>73</v>
      </c>
      <c r="K23" s="24" t="s">
        <v>74</v>
      </c>
      <c r="L23" s="24" t="s">
        <v>75</v>
      </c>
      <c r="M23" s="11">
        <v>1</v>
      </c>
      <c r="N23" s="73"/>
      <c r="O23" s="107"/>
      <c r="P23" s="50"/>
      <c r="Q23" s="50"/>
      <c r="R23" s="50"/>
      <c r="S23" s="50"/>
      <c r="T23" s="94"/>
      <c r="U23" s="160"/>
      <c r="V23" s="160"/>
      <c r="W23" s="159"/>
      <c r="X23" s="159"/>
      <c r="Y23" s="159"/>
      <c r="Z23" s="159"/>
      <c r="AA23" s="159"/>
      <c r="AB23" s="160"/>
      <c r="AC23" s="159"/>
      <c r="AD23" s="159"/>
      <c r="AE23" s="160"/>
      <c r="AF23" s="159"/>
      <c r="AG23" s="159"/>
      <c r="AH23" s="94"/>
      <c r="AI23" s="178"/>
      <c r="AJ23" s="156"/>
    </row>
    <row r="24" spans="2:36" ht="38.25" customHeight="1" x14ac:dyDescent="0.25">
      <c r="B24" s="144" t="s">
        <v>83</v>
      </c>
      <c r="C24" s="66" t="s">
        <v>84</v>
      </c>
      <c r="D24" s="50" t="s">
        <v>62</v>
      </c>
      <c r="E24" s="50" t="s">
        <v>63</v>
      </c>
      <c r="F24" s="66" t="s">
        <v>93</v>
      </c>
      <c r="G24" s="50" t="s">
        <v>65</v>
      </c>
      <c r="H24" s="50" t="s">
        <v>38</v>
      </c>
      <c r="I24" s="50" t="s">
        <v>66</v>
      </c>
      <c r="J24" s="23" t="s">
        <v>67</v>
      </c>
      <c r="K24" s="23" t="s">
        <v>68</v>
      </c>
      <c r="L24" s="23" t="s">
        <v>55</v>
      </c>
      <c r="M24" s="11">
        <v>0.1</v>
      </c>
      <c r="N24" s="173" t="s">
        <v>39</v>
      </c>
      <c r="O24" s="50" t="s">
        <v>92</v>
      </c>
      <c r="P24" s="50" t="s">
        <v>69</v>
      </c>
      <c r="Q24" s="50" t="s">
        <v>41</v>
      </c>
      <c r="R24" s="50" t="s">
        <v>42</v>
      </c>
      <c r="S24" s="50" t="s">
        <v>43</v>
      </c>
      <c r="T24" s="51">
        <f>U24</f>
        <v>65741</v>
      </c>
      <c r="U24" s="68">
        <f>V24</f>
        <v>65741</v>
      </c>
      <c r="V24" s="68">
        <v>65741</v>
      </c>
      <c r="W24" s="66" t="s">
        <v>44</v>
      </c>
      <c r="X24" s="66" t="s">
        <v>44</v>
      </c>
      <c r="Y24" s="66" t="s">
        <v>44</v>
      </c>
      <c r="Z24" s="66" t="s">
        <v>44</v>
      </c>
      <c r="AA24" s="66" t="s">
        <v>44</v>
      </c>
      <c r="AB24" s="68">
        <v>11602</v>
      </c>
      <c r="AC24" s="66" t="s">
        <v>45</v>
      </c>
      <c r="AD24" s="66"/>
      <c r="AE24" s="68">
        <f>U24</f>
        <v>65741</v>
      </c>
      <c r="AF24" s="66"/>
      <c r="AG24" s="66"/>
      <c r="AH24" s="74" t="s">
        <v>90</v>
      </c>
      <c r="AI24" s="74" t="s">
        <v>57</v>
      </c>
      <c r="AJ24" s="50"/>
    </row>
    <row r="25" spans="2:36" ht="25.5" x14ac:dyDescent="0.25">
      <c r="B25" s="144"/>
      <c r="C25" s="94"/>
      <c r="D25" s="50"/>
      <c r="E25" s="50"/>
      <c r="F25" s="94"/>
      <c r="G25" s="50"/>
      <c r="H25" s="50"/>
      <c r="I25" s="50"/>
      <c r="J25" s="23" t="s">
        <v>70</v>
      </c>
      <c r="K25" s="23" t="s">
        <v>71</v>
      </c>
      <c r="L25" s="23" t="s">
        <v>72</v>
      </c>
      <c r="M25" s="11">
        <v>1000</v>
      </c>
      <c r="N25" s="173"/>
      <c r="O25" s="50"/>
      <c r="P25" s="50"/>
      <c r="Q25" s="50"/>
      <c r="R25" s="50"/>
      <c r="S25" s="50"/>
      <c r="T25" s="50"/>
      <c r="U25" s="90"/>
      <c r="V25" s="90"/>
      <c r="W25" s="94"/>
      <c r="X25" s="94"/>
      <c r="Y25" s="94"/>
      <c r="Z25" s="94"/>
      <c r="AA25" s="94"/>
      <c r="AB25" s="90"/>
      <c r="AC25" s="94"/>
      <c r="AD25" s="94"/>
      <c r="AE25" s="90"/>
      <c r="AF25" s="94"/>
      <c r="AG25" s="94"/>
      <c r="AH25" s="74"/>
      <c r="AI25" s="74"/>
      <c r="AJ25" s="50"/>
    </row>
    <row r="26" spans="2:36" ht="26.25" thickBot="1" x14ac:dyDescent="0.3">
      <c r="B26" s="144"/>
      <c r="C26" s="108"/>
      <c r="D26" s="50"/>
      <c r="E26" s="50"/>
      <c r="F26" s="159"/>
      <c r="G26" s="50"/>
      <c r="H26" s="50"/>
      <c r="I26" s="50"/>
      <c r="J26" s="23" t="s">
        <v>73</v>
      </c>
      <c r="K26" s="24" t="s">
        <v>74</v>
      </c>
      <c r="L26" s="24" t="s">
        <v>75</v>
      </c>
      <c r="M26" s="11">
        <v>1</v>
      </c>
      <c r="N26" s="173"/>
      <c r="O26" s="50"/>
      <c r="P26" s="50"/>
      <c r="Q26" s="50"/>
      <c r="R26" s="50"/>
      <c r="S26" s="50"/>
      <c r="T26" s="50"/>
      <c r="U26" s="160"/>
      <c r="V26" s="160"/>
      <c r="W26" s="159"/>
      <c r="X26" s="159"/>
      <c r="Y26" s="159"/>
      <c r="Z26" s="159"/>
      <c r="AA26" s="159"/>
      <c r="AB26" s="160"/>
      <c r="AC26" s="159"/>
      <c r="AD26" s="159"/>
      <c r="AE26" s="160"/>
      <c r="AF26" s="159"/>
      <c r="AG26" s="159"/>
      <c r="AH26" s="74"/>
      <c r="AI26" s="74"/>
      <c r="AJ26" s="50"/>
    </row>
    <row r="27" spans="2:36" ht="38.25" x14ac:dyDescent="0.25">
      <c r="B27" s="143" t="s">
        <v>95</v>
      </c>
      <c r="C27" s="137" t="s">
        <v>96</v>
      </c>
      <c r="D27" s="137" t="s">
        <v>62</v>
      </c>
      <c r="E27" s="137" t="s">
        <v>63</v>
      </c>
      <c r="F27" s="93" t="s">
        <v>97</v>
      </c>
      <c r="G27" s="150" t="s">
        <v>65</v>
      </c>
      <c r="H27" s="94" t="s">
        <v>38</v>
      </c>
      <c r="I27" s="148" t="s">
        <v>66</v>
      </c>
      <c r="J27" s="22" t="s">
        <v>67</v>
      </c>
      <c r="K27" s="22" t="s">
        <v>68</v>
      </c>
      <c r="L27" s="22" t="s">
        <v>55</v>
      </c>
      <c r="M27" s="14">
        <v>82.67</v>
      </c>
      <c r="N27" s="150" t="s">
        <v>39</v>
      </c>
      <c r="O27" s="106" t="s">
        <v>46</v>
      </c>
      <c r="P27" s="137" t="s">
        <v>69</v>
      </c>
      <c r="Q27" s="137" t="s">
        <v>41</v>
      </c>
      <c r="R27" s="137" t="s">
        <v>42</v>
      </c>
      <c r="S27" s="137" t="s">
        <v>43</v>
      </c>
      <c r="T27" s="90">
        <f>+U27+U30</f>
        <v>1485499</v>
      </c>
      <c r="U27" s="102">
        <v>1036214</v>
      </c>
      <c r="V27" s="102">
        <f>+U27</f>
        <v>1036214</v>
      </c>
      <c r="W27" s="93" t="s">
        <v>44</v>
      </c>
      <c r="X27" s="93" t="s">
        <v>44</v>
      </c>
      <c r="Y27" s="93" t="s">
        <v>44</v>
      </c>
      <c r="Z27" s="93" t="s">
        <v>44</v>
      </c>
      <c r="AA27" s="93" t="s">
        <v>44</v>
      </c>
      <c r="AB27" s="102">
        <v>182862</v>
      </c>
      <c r="AC27" s="93" t="s">
        <v>45</v>
      </c>
      <c r="AD27" s="93"/>
      <c r="AE27" s="102">
        <f>U27</f>
        <v>1036214</v>
      </c>
      <c r="AF27" s="93"/>
      <c r="AG27" s="93"/>
      <c r="AH27" s="153" t="s">
        <v>57</v>
      </c>
      <c r="AI27" s="153" t="s">
        <v>114</v>
      </c>
      <c r="AJ27" s="156" t="s">
        <v>66</v>
      </c>
    </row>
    <row r="28" spans="2:36" ht="25.5" x14ac:dyDescent="0.25">
      <c r="B28" s="144"/>
      <c r="C28" s="50"/>
      <c r="D28" s="50"/>
      <c r="E28" s="50"/>
      <c r="F28" s="94"/>
      <c r="G28" s="73"/>
      <c r="H28" s="94"/>
      <c r="I28" s="148"/>
      <c r="J28" s="23" t="s">
        <v>70</v>
      </c>
      <c r="K28" s="23" t="s">
        <v>71</v>
      </c>
      <c r="L28" s="23" t="s">
        <v>72</v>
      </c>
      <c r="M28" s="11">
        <v>826700</v>
      </c>
      <c r="N28" s="73"/>
      <c r="O28" s="107"/>
      <c r="P28" s="50"/>
      <c r="Q28" s="50"/>
      <c r="R28" s="50"/>
      <c r="S28" s="50"/>
      <c r="T28" s="94"/>
      <c r="U28" s="90"/>
      <c r="V28" s="90"/>
      <c r="W28" s="94"/>
      <c r="X28" s="94"/>
      <c r="Y28" s="94"/>
      <c r="Z28" s="94"/>
      <c r="AA28" s="94"/>
      <c r="AB28" s="90"/>
      <c r="AC28" s="94"/>
      <c r="AD28" s="94"/>
      <c r="AE28" s="90"/>
      <c r="AF28" s="94"/>
      <c r="AG28" s="94"/>
      <c r="AH28" s="153"/>
      <c r="AI28" s="153"/>
      <c r="AJ28" s="156"/>
    </row>
    <row r="29" spans="2:36" ht="25.5" x14ac:dyDescent="0.25">
      <c r="B29" s="144"/>
      <c r="C29" s="50"/>
      <c r="D29" s="50"/>
      <c r="E29" s="50"/>
      <c r="F29" s="159"/>
      <c r="G29" s="73"/>
      <c r="H29" s="94"/>
      <c r="I29" s="148"/>
      <c r="J29" s="23" t="s">
        <v>73</v>
      </c>
      <c r="K29" s="24" t="s">
        <v>74</v>
      </c>
      <c r="L29" s="24" t="s">
        <v>75</v>
      </c>
      <c r="M29" s="11">
        <v>1</v>
      </c>
      <c r="N29" s="73"/>
      <c r="O29" s="107"/>
      <c r="P29" s="50"/>
      <c r="Q29" s="50"/>
      <c r="R29" s="50"/>
      <c r="S29" s="50"/>
      <c r="T29" s="94"/>
      <c r="U29" s="160"/>
      <c r="V29" s="160"/>
      <c r="W29" s="159"/>
      <c r="X29" s="159"/>
      <c r="Y29" s="159"/>
      <c r="Z29" s="159"/>
      <c r="AA29" s="159"/>
      <c r="AB29" s="160"/>
      <c r="AC29" s="159"/>
      <c r="AD29" s="159"/>
      <c r="AE29" s="160"/>
      <c r="AF29" s="159"/>
      <c r="AG29" s="159"/>
      <c r="AH29" s="153"/>
      <c r="AI29" s="153"/>
      <c r="AJ29" s="156"/>
    </row>
    <row r="30" spans="2:36" ht="38.25" x14ac:dyDescent="0.25">
      <c r="B30" s="144"/>
      <c r="C30" s="50"/>
      <c r="D30" s="50"/>
      <c r="E30" s="50"/>
      <c r="F30" s="66" t="s">
        <v>102</v>
      </c>
      <c r="G30" s="73"/>
      <c r="H30" s="94"/>
      <c r="I30" s="148"/>
      <c r="J30" s="23" t="s">
        <v>67</v>
      </c>
      <c r="K30" s="23" t="s">
        <v>68</v>
      </c>
      <c r="L30" s="23" t="s">
        <v>55</v>
      </c>
      <c r="M30" s="11">
        <v>58.179499999999997</v>
      </c>
      <c r="N30" s="73"/>
      <c r="O30" s="158" t="s">
        <v>40</v>
      </c>
      <c r="P30" s="50"/>
      <c r="Q30" s="50"/>
      <c r="R30" s="50"/>
      <c r="S30" s="50"/>
      <c r="T30" s="94"/>
      <c r="U30" s="68">
        <v>449285</v>
      </c>
      <c r="V30" s="68">
        <f>+U30</f>
        <v>449285</v>
      </c>
      <c r="W30" s="66" t="s">
        <v>44</v>
      </c>
      <c r="X30" s="66" t="s">
        <v>44</v>
      </c>
      <c r="Y30" s="66" t="s">
        <v>44</v>
      </c>
      <c r="Z30" s="66" t="s">
        <v>44</v>
      </c>
      <c r="AA30" s="66" t="s">
        <v>44</v>
      </c>
      <c r="AB30" s="68">
        <v>79286</v>
      </c>
      <c r="AC30" s="66" t="s">
        <v>45</v>
      </c>
      <c r="AD30" s="66"/>
      <c r="AE30" s="68">
        <f>U30</f>
        <v>449285</v>
      </c>
      <c r="AF30" s="66"/>
      <c r="AG30" s="66"/>
      <c r="AH30" s="153"/>
      <c r="AI30" s="153"/>
      <c r="AJ30" s="156"/>
    </row>
    <row r="31" spans="2:36" ht="25.5" x14ac:dyDescent="0.25">
      <c r="B31" s="144"/>
      <c r="C31" s="50"/>
      <c r="D31" s="50"/>
      <c r="E31" s="50"/>
      <c r="F31" s="94"/>
      <c r="G31" s="73"/>
      <c r="H31" s="94"/>
      <c r="I31" s="148"/>
      <c r="J31" s="23" t="s">
        <v>70</v>
      </c>
      <c r="K31" s="23" t="s">
        <v>71</v>
      </c>
      <c r="L31" s="23" t="s">
        <v>72</v>
      </c>
      <c r="M31" s="11">
        <v>0.85199999999999998</v>
      </c>
      <c r="N31" s="73"/>
      <c r="O31" s="107"/>
      <c r="P31" s="50"/>
      <c r="Q31" s="50"/>
      <c r="R31" s="50"/>
      <c r="S31" s="50"/>
      <c r="T31" s="94"/>
      <c r="U31" s="90"/>
      <c r="V31" s="90"/>
      <c r="W31" s="94"/>
      <c r="X31" s="94"/>
      <c r="Y31" s="94"/>
      <c r="Z31" s="94"/>
      <c r="AA31" s="94"/>
      <c r="AB31" s="90"/>
      <c r="AC31" s="94"/>
      <c r="AD31" s="94"/>
      <c r="AE31" s="90"/>
      <c r="AF31" s="94"/>
      <c r="AG31" s="94"/>
      <c r="AH31" s="153"/>
      <c r="AI31" s="153"/>
      <c r="AJ31" s="156"/>
    </row>
    <row r="32" spans="2:36" ht="26.25" thickBot="1" x14ac:dyDescent="0.3">
      <c r="B32" s="145"/>
      <c r="C32" s="146"/>
      <c r="D32" s="146"/>
      <c r="E32" s="146"/>
      <c r="F32" s="108"/>
      <c r="G32" s="151"/>
      <c r="H32" s="108"/>
      <c r="I32" s="149"/>
      <c r="J32" s="25" t="s">
        <v>73</v>
      </c>
      <c r="K32" s="25" t="s">
        <v>74</v>
      </c>
      <c r="L32" s="25" t="s">
        <v>75</v>
      </c>
      <c r="M32" s="15">
        <v>1</v>
      </c>
      <c r="N32" s="151"/>
      <c r="O32" s="117"/>
      <c r="P32" s="146"/>
      <c r="Q32" s="146"/>
      <c r="R32" s="146"/>
      <c r="S32" s="146"/>
      <c r="T32" s="108"/>
      <c r="U32" s="116"/>
      <c r="V32" s="116"/>
      <c r="W32" s="108"/>
      <c r="X32" s="108"/>
      <c r="Y32" s="108"/>
      <c r="Z32" s="108"/>
      <c r="AA32" s="108"/>
      <c r="AB32" s="116"/>
      <c r="AC32" s="108"/>
      <c r="AD32" s="108"/>
      <c r="AE32" s="116"/>
      <c r="AF32" s="108"/>
      <c r="AG32" s="108"/>
      <c r="AH32" s="154"/>
      <c r="AI32" s="154"/>
      <c r="AJ32" s="157"/>
    </row>
    <row r="33" spans="2:36" ht="38.25" x14ac:dyDescent="0.25">
      <c r="B33" s="143" t="s">
        <v>103</v>
      </c>
      <c r="C33" s="137" t="s">
        <v>104</v>
      </c>
      <c r="D33" s="137" t="s">
        <v>62</v>
      </c>
      <c r="E33" s="137" t="s">
        <v>63</v>
      </c>
      <c r="F33" s="93" t="s">
        <v>105</v>
      </c>
      <c r="G33" s="93" t="s">
        <v>65</v>
      </c>
      <c r="H33" s="147" t="s">
        <v>38</v>
      </c>
      <c r="I33" s="147" t="s">
        <v>66</v>
      </c>
      <c r="J33" s="22" t="s">
        <v>67</v>
      </c>
      <c r="K33" s="22" t="s">
        <v>68</v>
      </c>
      <c r="L33" s="22" t="s">
        <v>55</v>
      </c>
      <c r="M33" s="14">
        <v>24.826899999999998</v>
      </c>
      <c r="N33" s="150" t="s">
        <v>39</v>
      </c>
      <c r="O33" s="106" t="s">
        <v>40</v>
      </c>
      <c r="P33" s="137" t="s">
        <v>69</v>
      </c>
      <c r="Q33" s="137" t="s">
        <v>41</v>
      </c>
      <c r="R33" s="137" t="s">
        <v>42</v>
      </c>
      <c r="S33" s="137" t="s">
        <v>43</v>
      </c>
      <c r="T33" s="102">
        <f>+U33+U38+U41+U44+U47</f>
        <v>4770670</v>
      </c>
      <c r="U33" s="102">
        <v>2795700</v>
      </c>
      <c r="V33" s="102">
        <f>+U33</f>
        <v>2795700</v>
      </c>
      <c r="W33" s="93" t="s">
        <v>44</v>
      </c>
      <c r="X33" s="93" t="s">
        <v>44</v>
      </c>
      <c r="Y33" s="93" t="s">
        <v>44</v>
      </c>
      <c r="Z33" s="93" t="s">
        <v>44</v>
      </c>
      <c r="AA33" s="93" t="s">
        <v>44</v>
      </c>
      <c r="AB33" s="102">
        <v>493359</v>
      </c>
      <c r="AC33" s="93" t="s">
        <v>45</v>
      </c>
      <c r="AD33" s="93"/>
      <c r="AE33" s="102">
        <f>U33</f>
        <v>2795700</v>
      </c>
      <c r="AF33" s="93"/>
      <c r="AG33" s="93"/>
      <c r="AH33" s="152" t="s">
        <v>106</v>
      </c>
      <c r="AI33" s="152" t="s">
        <v>107</v>
      </c>
      <c r="AJ33" s="155" t="s">
        <v>66</v>
      </c>
    </row>
    <row r="34" spans="2:36" ht="25.5" x14ac:dyDescent="0.25">
      <c r="B34" s="144"/>
      <c r="C34" s="50"/>
      <c r="D34" s="50"/>
      <c r="E34" s="50"/>
      <c r="F34" s="94"/>
      <c r="G34" s="94"/>
      <c r="H34" s="148"/>
      <c r="I34" s="148"/>
      <c r="J34" s="23" t="s">
        <v>70</v>
      </c>
      <c r="K34" s="23" t="s">
        <v>71</v>
      </c>
      <c r="L34" s="23" t="s">
        <v>72</v>
      </c>
      <c r="M34" s="11">
        <v>248269</v>
      </c>
      <c r="N34" s="73"/>
      <c r="O34" s="107"/>
      <c r="P34" s="50"/>
      <c r="Q34" s="50"/>
      <c r="R34" s="50"/>
      <c r="S34" s="50"/>
      <c r="T34" s="90"/>
      <c r="U34" s="90"/>
      <c r="V34" s="90"/>
      <c r="W34" s="94"/>
      <c r="X34" s="94"/>
      <c r="Y34" s="94"/>
      <c r="Z34" s="94"/>
      <c r="AA34" s="94"/>
      <c r="AB34" s="90"/>
      <c r="AC34" s="94"/>
      <c r="AD34" s="94"/>
      <c r="AE34" s="90"/>
      <c r="AF34" s="94"/>
      <c r="AG34" s="94"/>
      <c r="AH34" s="153"/>
      <c r="AI34" s="153"/>
      <c r="AJ34" s="156"/>
    </row>
    <row r="35" spans="2:36" ht="25.5" x14ac:dyDescent="0.25">
      <c r="B35" s="144"/>
      <c r="C35" s="50"/>
      <c r="D35" s="50"/>
      <c r="E35" s="50"/>
      <c r="F35" s="94"/>
      <c r="G35" s="94"/>
      <c r="H35" s="148"/>
      <c r="I35" s="148"/>
      <c r="J35" s="23" t="s">
        <v>79</v>
      </c>
      <c r="K35" s="23" t="s">
        <v>80</v>
      </c>
      <c r="L35" s="23" t="s">
        <v>49</v>
      </c>
      <c r="M35" s="11">
        <v>2300</v>
      </c>
      <c r="N35" s="73"/>
      <c r="O35" s="107"/>
      <c r="P35" s="50"/>
      <c r="Q35" s="50"/>
      <c r="R35" s="50"/>
      <c r="S35" s="50"/>
      <c r="T35" s="90"/>
      <c r="U35" s="90"/>
      <c r="V35" s="90"/>
      <c r="W35" s="94"/>
      <c r="X35" s="94"/>
      <c r="Y35" s="94"/>
      <c r="Z35" s="94"/>
      <c r="AA35" s="94"/>
      <c r="AB35" s="90"/>
      <c r="AC35" s="94"/>
      <c r="AD35" s="94"/>
      <c r="AE35" s="90"/>
      <c r="AF35" s="94"/>
      <c r="AG35" s="94"/>
      <c r="AH35" s="153"/>
      <c r="AI35" s="153"/>
      <c r="AJ35" s="156"/>
    </row>
    <row r="36" spans="2:36" ht="25.5" x14ac:dyDescent="0.25">
      <c r="B36" s="144"/>
      <c r="C36" s="50"/>
      <c r="D36" s="50"/>
      <c r="E36" s="50"/>
      <c r="F36" s="94"/>
      <c r="G36" s="94"/>
      <c r="H36" s="148"/>
      <c r="I36" s="148"/>
      <c r="J36" s="23" t="s">
        <v>81</v>
      </c>
      <c r="K36" s="23" t="s">
        <v>82</v>
      </c>
      <c r="L36" s="23" t="s">
        <v>51</v>
      </c>
      <c r="M36" s="11">
        <v>3.15</v>
      </c>
      <c r="N36" s="73"/>
      <c r="O36" s="107"/>
      <c r="P36" s="50"/>
      <c r="Q36" s="50"/>
      <c r="R36" s="50"/>
      <c r="S36" s="50"/>
      <c r="T36" s="94"/>
      <c r="U36" s="90"/>
      <c r="V36" s="90"/>
      <c r="W36" s="94"/>
      <c r="X36" s="94"/>
      <c r="Y36" s="94"/>
      <c r="Z36" s="94"/>
      <c r="AA36" s="94"/>
      <c r="AB36" s="90"/>
      <c r="AC36" s="94"/>
      <c r="AD36" s="94"/>
      <c r="AE36" s="90"/>
      <c r="AF36" s="94"/>
      <c r="AG36" s="94"/>
      <c r="AH36" s="153"/>
      <c r="AI36" s="153"/>
      <c r="AJ36" s="156"/>
    </row>
    <row r="37" spans="2:36" ht="25.5" x14ac:dyDescent="0.25">
      <c r="B37" s="144"/>
      <c r="C37" s="50"/>
      <c r="D37" s="50"/>
      <c r="E37" s="50"/>
      <c r="F37" s="159"/>
      <c r="G37" s="94"/>
      <c r="H37" s="148"/>
      <c r="I37" s="148"/>
      <c r="J37" s="23" t="s">
        <v>73</v>
      </c>
      <c r="K37" s="24" t="s">
        <v>74</v>
      </c>
      <c r="L37" s="24" t="s">
        <v>75</v>
      </c>
      <c r="M37" s="11">
        <v>1</v>
      </c>
      <c r="N37" s="73"/>
      <c r="O37" s="107"/>
      <c r="P37" s="50"/>
      <c r="Q37" s="50"/>
      <c r="R37" s="50"/>
      <c r="S37" s="50"/>
      <c r="T37" s="94"/>
      <c r="U37" s="160"/>
      <c r="V37" s="160"/>
      <c r="W37" s="159"/>
      <c r="X37" s="159"/>
      <c r="Y37" s="159"/>
      <c r="Z37" s="159"/>
      <c r="AA37" s="159"/>
      <c r="AB37" s="160"/>
      <c r="AC37" s="159"/>
      <c r="AD37" s="159"/>
      <c r="AE37" s="160"/>
      <c r="AF37" s="159"/>
      <c r="AG37" s="159"/>
      <c r="AH37" s="153"/>
      <c r="AI37" s="153"/>
      <c r="AJ37" s="156"/>
    </row>
    <row r="38" spans="2:36" ht="38.25" x14ac:dyDescent="0.25">
      <c r="B38" s="144"/>
      <c r="C38" s="50"/>
      <c r="D38" s="50"/>
      <c r="E38" s="50"/>
      <c r="F38" s="66" t="s">
        <v>108</v>
      </c>
      <c r="G38" s="94"/>
      <c r="H38" s="148"/>
      <c r="I38" s="148"/>
      <c r="J38" s="23" t="s">
        <v>67</v>
      </c>
      <c r="K38" s="23" t="s">
        <v>68</v>
      </c>
      <c r="L38" s="23" t="s">
        <v>55</v>
      </c>
      <c r="M38" s="11">
        <v>3.1960000000000002</v>
      </c>
      <c r="N38" s="73"/>
      <c r="O38" s="158" t="s">
        <v>40</v>
      </c>
      <c r="P38" s="50"/>
      <c r="Q38" s="50"/>
      <c r="R38" s="50"/>
      <c r="S38" s="50"/>
      <c r="T38" s="94"/>
      <c r="U38" s="68">
        <v>364285</v>
      </c>
      <c r="V38" s="68">
        <f>+U38</f>
        <v>364285</v>
      </c>
      <c r="W38" s="66" t="s">
        <v>44</v>
      </c>
      <c r="X38" s="66" t="s">
        <v>44</v>
      </c>
      <c r="Y38" s="66" t="s">
        <v>44</v>
      </c>
      <c r="Z38" s="66" t="s">
        <v>44</v>
      </c>
      <c r="AA38" s="66" t="s">
        <v>44</v>
      </c>
      <c r="AB38" s="68">
        <v>64286</v>
      </c>
      <c r="AC38" s="66" t="s">
        <v>45</v>
      </c>
      <c r="AD38" s="66"/>
      <c r="AE38" s="68">
        <f>U38</f>
        <v>364285</v>
      </c>
      <c r="AF38" s="66"/>
      <c r="AG38" s="66"/>
      <c r="AH38" s="153"/>
      <c r="AI38" s="153"/>
      <c r="AJ38" s="156"/>
    </row>
    <row r="39" spans="2:36" ht="25.5" x14ac:dyDescent="0.25">
      <c r="B39" s="144"/>
      <c r="C39" s="50"/>
      <c r="D39" s="50"/>
      <c r="E39" s="50"/>
      <c r="F39" s="94"/>
      <c r="G39" s="94"/>
      <c r="H39" s="148"/>
      <c r="I39" s="148"/>
      <c r="J39" s="23" t="s">
        <v>70</v>
      </c>
      <c r="K39" s="23" t="s">
        <v>71</v>
      </c>
      <c r="L39" s="23" t="s">
        <v>72</v>
      </c>
      <c r="M39" s="11">
        <v>31960</v>
      </c>
      <c r="N39" s="73"/>
      <c r="O39" s="107"/>
      <c r="P39" s="50"/>
      <c r="Q39" s="50"/>
      <c r="R39" s="50"/>
      <c r="S39" s="50"/>
      <c r="T39" s="94"/>
      <c r="U39" s="90"/>
      <c r="V39" s="90"/>
      <c r="W39" s="94"/>
      <c r="X39" s="94"/>
      <c r="Y39" s="94"/>
      <c r="Z39" s="94"/>
      <c r="AA39" s="94"/>
      <c r="AB39" s="90"/>
      <c r="AC39" s="94"/>
      <c r="AD39" s="94"/>
      <c r="AE39" s="90"/>
      <c r="AF39" s="94"/>
      <c r="AG39" s="94"/>
      <c r="AH39" s="153"/>
      <c r="AI39" s="153"/>
      <c r="AJ39" s="156"/>
    </row>
    <row r="40" spans="2:36" ht="25.5" x14ac:dyDescent="0.25">
      <c r="B40" s="144"/>
      <c r="C40" s="50"/>
      <c r="D40" s="50"/>
      <c r="E40" s="50"/>
      <c r="F40" s="159"/>
      <c r="G40" s="94"/>
      <c r="H40" s="148"/>
      <c r="I40" s="148"/>
      <c r="J40" s="23" t="s">
        <v>73</v>
      </c>
      <c r="K40" s="24" t="s">
        <v>74</v>
      </c>
      <c r="L40" s="24" t="s">
        <v>75</v>
      </c>
      <c r="M40" s="11">
        <v>1</v>
      </c>
      <c r="N40" s="73"/>
      <c r="O40" s="107"/>
      <c r="P40" s="50"/>
      <c r="Q40" s="50"/>
      <c r="R40" s="50"/>
      <c r="S40" s="50"/>
      <c r="T40" s="94"/>
      <c r="U40" s="160"/>
      <c r="V40" s="160"/>
      <c r="W40" s="159"/>
      <c r="X40" s="159"/>
      <c r="Y40" s="159"/>
      <c r="Z40" s="159"/>
      <c r="AA40" s="159"/>
      <c r="AB40" s="160"/>
      <c r="AC40" s="159"/>
      <c r="AD40" s="159"/>
      <c r="AE40" s="160"/>
      <c r="AF40" s="159"/>
      <c r="AG40" s="159"/>
      <c r="AH40" s="153"/>
      <c r="AI40" s="153"/>
      <c r="AJ40" s="156"/>
    </row>
    <row r="41" spans="2:36" ht="38.25" x14ac:dyDescent="0.25">
      <c r="B41" s="144"/>
      <c r="C41" s="50"/>
      <c r="D41" s="50"/>
      <c r="E41" s="50"/>
      <c r="F41" s="66" t="s">
        <v>109</v>
      </c>
      <c r="G41" s="94"/>
      <c r="H41" s="148"/>
      <c r="I41" s="148"/>
      <c r="J41" s="23" t="s">
        <v>67</v>
      </c>
      <c r="K41" s="23" t="s">
        <v>68</v>
      </c>
      <c r="L41" s="23" t="s">
        <v>55</v>
      </c>
      <c r="M41" s="11">
        <v>7.17</v>
      </c>
      <c r="N41" s="73"/>
      <c r="O41" s="158" t="s">
        <v>46</v>
      </c>
      <c r="P41" s="50"/>
      <c r="Q41" s="50"/>
      <c r="R41" s="50"/>
      <c r="S41" s="50"/>
      <c r="T41" s="94"/>
      <c r="U41" s="68">
        <v>523900</v>
      </c>
      <c r="V41" s="68">
        <f>+U41</f>
        <v>523900</v>
      </c>
      <c r="W41" s="66" t="s">
        <v>44</v>
      </c>
      <c r="X41" s="66" t="s">
        <v>44</v>
      </c>
      <c r="Y41" s="66" t="s">
        <v>44</v>
      </c>
      <c r="Z41" s="66" t="s">
        <v>44</v>
      </c>
      <c r="AA41" s="66" t="s">
        <v>44</v>
      </c>
      <c r="AB41" s="68">
        <v>92453</v>
      </c>
      <c r="AC41" s="66" t="s">
        <v>45</v>
      </c>
      <c r="AD41" s="66"/>
      <c r="AE41" s="68">
        <f>U41</f>
        <v>523900</v>
      </c>
      <c r="AF41" s="66"/>
      <c r="AG41" s="66"/>
      <c r="AH41" s="153"/>
      <c r="AI41" s="153"/>
      <c r="AJ41" s="156"/>
    </row>
    <row r="42" spans="2:36" ht="25.5" x14ac:dyDescent="0.25">
      <c r="B42" s="144"/>
      <c r="C42" s="50"/>
      <c r="D42" s="50"/>
      <c r="E42" s="50"/>
      <c r="F42" s="94"/>
      <c r="G42" s="94"/>
      <c r="H42" s="148"/>
      <c r="I42" s="148"/>
      <c r="J42" s="23" t="s">
        <v>70</v>
      </c>
      <c r="K42" s="23" t="s">
        <v>71</v>
      </c>
      <c r="L42" s="23" t="s">
        <v>72</v>
      </c>
      <c r="M42" s="11">
        <v>71710</v>
      </c>
      <c r="N42" s="73"/>
      <c r="O42" s="107"/>
      <c r="P42" s="50"/>
      <c r="Q42" s="50"/>
      <c r="R42" s="50"/>
      <c r="S42" s="50"/>
      <c r="T42" s="94"/>
      <c r="U42" s="90"/>
      <c r="V42" s="90"/>
      <c r="W42" s="94"/>
      <c r="X42" s="94"/>
      <c r="Y42" s="94"/>
      <c r="Z42" s="94"/>
      <c r="AA42" s="94"/>
      <c r="AB42" s="90"/>
      <c r="AC42" s="94"/>
      <c r="AD42" s="94"/>
      <c r="AE42" s="90"/>
      <c r="AF42" s="94"/>
      <c r="AG42" s="94"/>
      <c r="AH42" s="153"/>
      <c r="AI42" s="153"/>
      <c r="AJ42" s="156"/>
    </row>
    <row r="43" spans="2:36" ht="25.5" x14ac:dyDescent="0.25">
      <c r="B43" s="144"/>
      <c r="C43" s="50"/>
      <c r="D43" s="50"/>
      <c r="E43" s="50"/>
      <c r="F43" s="159"/>
      <c r="G43" s="94"/>
      <c r="H43" s="148"/>
      <c r="I43" s="148"/>
      <c r="J43" s="23" t="s">
        <v>73</v>
      </c>
      <c r="K43" s="24" t="s">
        <v>74</v>
      </c>
      <c r="L43" s="24" t="s">
        <v>75</v>
      </c>
      <c r="M43" s="11">
        <v>1</v>
      </c>
      <c r="N43" s="73"/>
      <c r="O43" s="107"/>
      <c r="P43" s="50"/>
      <c r="Q43" s="50"/>
      <c r="R43" s="50"/>
      <c r="S43" s="50"/>
      <c r="T43" s="94"/>
      <c r="U43" s="160"/>
      <c r="V43" s="160"/>
      <c r="W43" s="159"/>
      <c r="X43" s="159"/>
      <c r="Y43" s="159"/>
      <c r="Z43" s="159"/>
      <c r="AA43" s="159"/>
      <c r="AB43" s="160"/>
      <c r="AC43" s="159"/>
      <c r="AD43" s="159"/>
      <c r="AE43" s="160"/>
      <c r="AF43" s="159"/>
      <c r="AG43" s="159"/>
      <c r="AH43" s="153"/>
      <c r="AI43" s="153"/>
      <c r="AJ43" s="156"/>
    </row>
    <row r="44" spans="2:36" ht="38.25" x14ac:dyDescent="0.25">
      <c r="B44" s="144"/>
      <c r="C44" s="50"/>
      <c r="D44" s="50"/>
      <c r="E44" s="50"/>
      <c r="F44" s="66" t="s">
        <v>110</v>
      </c>
      <c r="G44" s="94"/>
      <c r="H44" s="148"/>
      <c r="I44" s="148"/>
      <c r="J44" s="23" t="s">
        <v>67</v>
      </c>
      <c r="K44" s="23" t="s">
        <v>68</v>
      </c>
      <c r="L44" s="23" t="s">
        <v>55</v>
      </c>
      <c r="M44" s="11">
        <v>1783.6131</v>
      </c>
      <c r="N44" s="73"/>
      <c r="O44" s="158" t="s">
        <v>40</v>
      </c>
      <c r="P44" s="50"/>
      <c r="Q44" s="50"/>
      <c r="R44" s="50"/>
      <c r="S44" s="50"/>
      <c r="T44" s="94"/>
      <c r="U44" s="68">
        <v>850000</v>
      </c>
      <c r="V44" s="68">
        <f>+U44</f>
        <v>850000</v>
      </c>
      <c r="W44" s="66" t="s">
        <v>44</v>
      </c>
      <c r="X44" s="66" t="s">
        <v>44</v>
      </c>
      <c r="Y44" s="66" t="s">
        <v>44</v>
      </c>
      <c r="Z44" s="66" t="s">
        <v>44</v>
      </c>
      <c r="AA44" s="66" t="s">
        <v>44</v>
      </c>
      <c r="AB44" s="68">
        <v>150000</v>
      </c>
      <c r="AC44" s="66" t="s">
        <v>45</v>
      </c>
      <c r="AD44" s="66"/>
      <c r="AE44" s="68">
        <f>U44</f>
        <v>850000</v>
      </c>
      <c r="AF44" s="66"/>
      <c r="AG44" s="66"/>
      <c r="AH44" s="153"/>
      <c r="AI44" s="153"/>
      <c r="AJ44" s="156"/>
    </row>
    <row r="45" spans="2:36" ht="25.5" x14ac:dyDescent="0.25">
      <c r="B45" s="144"/>
      <c r="C45" s="50"/>
      <c r="D45" s="50"/>
      <c r="E45" s="50"/>
      <c r="F45" s="94"/>
      <c r="G45" s="94"/>
      <c r="H45" s="148"/>
      <c r="I45" s="148"/>
      <c r="J45" s="23" t="s">
        <v>70</v>
      </c>
      <c r="K45" s="23" t="s">
        <v>71</v>
      </c>
      <c r="L45" s="23" t="s">
        <v>72</v>
      </c>
      <c r="M45" s="11">
        <v>17836131</v>
      </c>
      <c r="N45" s="73"/>
      <c r="O45" s="107"/>
      <c r="P45" s="50"/>
      <c r="Q45" s="50"/>
      <c r="R45" s="50"/>
      <c r="S45" s="50"/>
      <c r="T45" s="94"/>
      <c r="U45" s="90"/>
      <c r="V45" s="90"/>
      <c r="W45" s="94"/>
      <c r="X45" s="94"/>
      <c r="Y45" s="94"/>
      <c r="Z45" s="94"/>
      <c r="AA45" s="94"/>
      <c r="AB45" s="90"/>
      <c r="AC45" s="94"/>
      <c r="AD45" s="94"/>
      <c r="AE45" s="90"/>
      <c r="AF45" s="94"/>
      <c r="AG45" s="94"/>
      <c r="AH45" s="153"/>
      <c r="AI45" s="153"/>
      <c r="AJ45" s="156"/>
    </row>
    <row r="46" spans="2:36" ht="25.5" x14ac:dyDescent="0.25">
      <c r="B46" s="144"/>
      <c r="C46" s="50"/>
      <c r="D46" s="50"/>
      <c r="E46" s="50"/>
      <c r="F46" s="159"/>
      <c r="G46" s="94"/>
      <c r="H46" s="148"/>
      <c r="I46" s="148"/>
      <c r="J46" s="23" t="s">
        <v>73</v>
      </c>
      <c r="K46" s="24" t="s">
        <v>74</v>
      </c>
      <c r="L46" s="24" t="s">
        <v>75</v>
      </c>
      <c r="M46" s="11">
        <v>1</v>
      </c>
      <c r="N46" s="73"/>
      <c r="O46" s="107"/>
      <c r="P46" s="50"/>
      <c r="Q46" s="50"/>
      <c r="R46" s="50"/>
      <c r="S46" s="50"/>
      <c r="T46" s="94"/>
      <c r="U46" s="160"/>
      <c r="V46" s="160"/>
      <c r="W46" s="159"/>
      <c r="X46" s="159"/>
      <c r="Y46" s="159"/>
      <c r="Z46" s="159"/>
      <c r="AA46" s="159"/>
      <c r="AB46" s="160"/>
      <c r="AC46" s="159"/>
      <c r="AD46" s="159"/>
      <c r="AE46" s="160"/>
      <c r="AF46" s="159"/>
      <c r="AG46" s="159"/>
      <c r="AH46" s="153"/>
      <c r="AI46" s="153"/>
      <c r="AJ46" s="156"/>
    </row>
    <row r="47" spans="2:36" ht="38.25" x14ac:dyDescent="0.25">
      <c r="B47" s="144"/>
      <c r="C47" s="50"/>
      <c r="D47" s="50"/>
      <c r="E47" s="50"/>
      <c r="F47" s="66" t="s">
        <v>111</v>
      </c>
      <c r="G47" s="94"/>
      <c r="H47" s="148"/>
      <c r="I47" s="148"/>
      <c r="J47" s="23" t="s">
        <v>67</v>
      </c>
      <c r="K47" s="23" t="s">
        <v>68</v>
      </c>
      <c r="L47" s="23" t="s">
        <v>55</v>
      </c>
      <c r="M47" s="11">
        <v>0.6</v>
      </c>
      <c r="N47" s="73"/>
      <c r="O47" s="158" t="s">
        <v>40</v>
      </c>
      <c r="P47" s="50"/>
      <c r="Q47" s="50"/>
      <c r="R47" s="50"/>
      <c r="S47" s="50"/>
      <c r="T47" s="94"/>
      <c r="U47" s="68">
        <v>236785</v>
      </c>
      <c r="V47" s="68">
        <f>+U47</f>
        <v>236785</v>
      </c>
      <c r="W47" s="66" t="s">
        <v>44</v>
      </c>
      <c r="X47" s="66" t="s">
        <v>44</v>
      </c>
      <c r="Y47" s="66" t="s">
        <v>44</v>
      </c>
      <c r="Z47" s="66" t="s">
        <v>44</v>
      </c>
      <c r="AA47" s="66" t="s">
        <v>44</v>
      </c>
      <c r="AB47" s="68">
        <v>41786</v>
      </c>
      <c r="AC47" s="66" t="s">
        <v>45</v>
      </c>
      <c r="AD47" s="66"/>
      <c r="AE47" s="68">
        <f>U47</f>
        <v>236785</v>
      </c>
      <c r="AF47" s="66"/>
      <c r="AG47" s="66"/>
      <c r="AH47" s="153"/>
      <c r="AI47" s="153"/>
      <c r="AJ47" s="156"/>
    </row>
    <row r="48" spans="2:36" ht="25.5" x14ac:dyDescent="0.25">
      <c r="B48" s="144"/>
      <c r="C48" s="50"/>
      <c r="D48" s="50"/>
      <c r="E48" s="50"/>
      <c r="F48" s="94"/>
      <c r="G48" s="94"/>
      <c r="H48" s="148"/>
      <c r="I48" s="148"/>
      <c r="J48" s="23" t="s">
        <v>70</v>
      </c>
      <c r="K48" s="23" t="s">
        <v>71</v>
      </c>
      <c r="L48" s="23" t="s">
        <v>72</v>
      </c>
      <c r="M48" s="11">
        <v>6000</v>
      </c>
      <c r="N48" s="73"/>
      <c r="O48" s="107"/>
      <c r="P48" s="50"/>
      <c r="Q48" s="50"/>
      <c r="R48" s="50"/>
      <c r="S48" s="50"/>
      <c r="T48" s="94"/>
      <c r="U48" s="90"/>
      <c r="V48" s="90"/>
      <c r="W48" s="94"/>
      <c r="X48" s="94"/>
      <c r="Y48" s="94"/>
      <c r="Z48" s="94"/>
      <c r="AA48" s="94"/>
      <c r="AB48" s="90"/>
      <c r="AC48" s="94"/>
      <c r="AD48" s="94"/>
      <c r="AE48" s="90"/>
      <c r="AF48" s="94"/>
      <c r="AG48" s="94"/>
      <c r="AH48" s="153"/>
      <c r="AI48" s="153"/>
      <c r="AJ48" s="156"/>
    </row>
    <row r="49" spans="2:36" ht="26.25" thickBot="1" x14ac:dyDescent="0.3">
      <c r="B49" s="145"/>
      <c r="C49" s="146"/>
      <c r="D49" s="146"/>
      <c r="E49" s="146"/>
      <c r="F49" s="108"/>
      <c r="G49" s="108"/>
      <c r="H49" s="149"/>
      <c r="I49" s="149"/>
      <c r="J49" s="25" t="s">
        <v>73</v>
      </c>
      <c r="K49" s="25" t="s">
        <v>74</v>
      </c>
      <c r="L49" s="25" t="s">
        <v>75</v>
      </c>
      <c r="M49" s="15">
        <v>1</v>
      </c>
      <c r="N49" s="151"/>
      <c r="O49" s="117"/>
      <c r="P49" s="146"/>
      <c r="Q49" s="146"/>
      <c r="R49" s="146"/>
      <c r="S49" s="146"/>
      <c r="T49" s="108"/>
      <c r="U49" s="116"/>
      <c r="V49" s="116"/>
      <c r="W49" s="108"/>
      <c r="X49" s="108"/>
      <c r="Y49" s="108"/>
      <c r="Z49" s="108"/>
      <c r="AA49" s="108"/>
      <c r="AB49" s="116"/>
      <c r="AC49" s="108"/>
      <c r="AD49" s="108"/>
      <c r="AE49" s="116"/>
      <c r="AF49" s="108"/>
      <c r="AG49" s="108"/>
      <c r="AH49" s="154"/>
      <c r="AI49" s="154"/>
      <c r="AJ49" s="157"/>
    </row>
    <row r="50" spans="2:36" ht="38.25" x14ac:dyDescent="0.25">
      <c r="B50" s="111" t="s">
        <v>194</v>
      </c>
      <c r="C50" s="93" t="s">
        <v>112</v>
      </c>
      <c r="D50" s="93" t="s">
        <v>62</v>
      </c>
      <c r="E50" s="93" t="s">
        <v>63</v>
      </c>
      <c r="F50" s="93" t="s">
        <v>113</v>
      </c>
      <c r="G50" s="93" t="s">
        <v>65</v>
      </c>
      <c r="H50" s="100" t="s">
        <v>38</v>
      </c>
      <c r="I50" s="100" t="s">
        <v>66</v>
      </c>
      <c r="J50" s="22" t="s">
        <v>67</v>
      </c>
      <c r="K50" s="22" t="s">
        <v>68</v>
      </c>
      <c r="L50" s="22" t="s">
        <v>55</v>
      </c>
      <c r="M50" s="26">
        <v>150.6</v>
      </c>
      <c r="N50" s="91" t="s">
        <v>39</v>
      </c>
      <c r="O50" s="95" t="s">
        <v>46</v>
      </c>
      <c r="P50" s="95" t="s">
        <v>69</v>
      </c>
      <c r="Q50" s="95" t="s">
        <v>41</v>
      </c>
      <c r="R50" s="95" t="s">
        <v>42</v>
      </c>
      <c r="S50" s="95" t="s">
        <v>43</v>
      </c>
      <c r="T50" s="105">
        <f>+U50</f>
        <v>2350542</v>
      </c>
      <c r="U50" s="102">
        <v>2350542</v>
      </c>
      <c r="V50" s="102">
        <f>+U50</f>
        <v>2350542</v>
      </c>
      <c r="W50" s="93" t="s">
        <v>44</v>
      </c>
      <c r="X50" s="93" t="s">
        <v>44</v>
      </c>
      <c r="Y50" s="93" t="s">
        <v>44</v>
      </c>
      <c r="Z50" s="93" t="s">
        <v>44</v>
      </c>
      <c r="AA50" s="93" t="s">
        <v>44</v>
      </c>
      <c r="AB50" s="102">
        <v>414802</v>
      </c>
      <c r="AC50" s="93" t="s">
        <v>45</v>
      </c>
      <c r="AD50" s="93"/>
      <c r="AE50" s="102">
        <f>U50</f>
        <v>2350542</v>
      </c>
      <c r="AF50" s="93"/>
      <c r="AG50" s="93"/>
      <c r="AH50" s="103" t="s">
        <v>52</v>
      </c>
      <c r="AI50" s="103" t="s">
        <v>114</v>
      </c>
      <c r="AJ50" s="76" t="s">
        <v>66</v>
      </c>
    </row>
    <row r="51" spans="2:36" ht="25.5" x14ac:dyDescent="0.25">
      <c r="B51" s="112"/>
      <c r="C51" s="94"/>
      <c r="D51" s="94"/>
      <c r="E51" s="94"/>
      <c r="F51" s="94"/>
      <c r="G51" s="94"/>
      <c r="H51" s="101"/>
      <c r="I51" s="101"/>
      <c r="J51" s="23" t="s">
        <v>70</v>
      </c>
      <c r="K51" s="23" t="s">
        <v>71</v>
      </c>
      <c r="L51" s="23" t="s">
        <v>72</v>
      </c>
      <c r="M51" s="11">
        <v>1506000</v>
      </c>
      <c r="N51" s="92"/>
      <c r="O51" s="96"/>
      <c r="P51" s="96"/>
      <c r="Q51" s="96"/>
      <c r="R51" s="96"/>
      <c r="S51" s="96"/>
      <c r="T51" s="96"/>
      <c r="U51" s="90"/>
      <c r="V51" s="90"/>
      <c r="W51" s="94"/>
      <c r="X51" s="94"/>
      <c r="Y51" s="94"/>
      <c r="Z51" s="94"/>
      <c r="AA51" s="94"/>
      <c r="AB51" s="90"/>
      <c r="AC51" s="94"/>
      <c r="AD51" s="94"/>
      <c r="AE51" s="90"/>
      <c r="AF51" s="94"/>
      <c r="AG51" s="94"/>
      <c r="AH51" s="104"/>
      <c r="AI51" s="104"/>
      <c r="AJ51" s="77"/>
    </row>
    <row r="52" spans="2:36" ht="26.25" thickBot="1" x14ac:dyDescent="0.3">
      <c r="B52" s="119"/>
      <c r="C52" s="108"/>
      <c r="D52" s="108"/>
      <c r="E52" s="108"/>
      <c r="F52" s="108"/>
      <c r="G52" s="108"/>
      <c r="H52" s="120"/>
      <c r="I52" s="120"/>
      <c r="J52" s="25" t="s">
        <v>73</v>
      </c>
      <c r="K52" s="25" t="s">
        <v>74</v>
      </c>
      <c r="L52" s="25" t="s">
        <v>75</v>
      </c>
      <c r="M52" s="15">
        <v>1</v>
      </c>
      <c r="N52" s="121"/>
      <c r="O52" s="118"/>
      <c r="P52" s="118"/>
      <c r="Q52" s="118"/>
      <c r="R52" s="118"/>
      <c r="S52" s="118"/>
      <c r="T52" s="118"/>
      <c r="U52" s="116"/>
      <c r="V52" s="116"/>
      <c r="W52" s="108"/>
      <c r="X52" s="108"/>
      <c r="Y52" s="108"/>
      <c r="Z52" s="108"/>
      <c r="AA52" s="108"/>
      <c r="AB52" s="116"/>
      <c r="AC52" s="108"/>
      <c r="AD52" s="108"/>
      <c r="AE52" s="116"/>
      <c r="AF52" s="108"/>
      <c r="AG52" s="108"/>
      <c r="AH52" s="109"/>
      <c r="AI52" s="109"/>
      <c r="AJ52" s="110"/>
    </row>
    <row r="53" spans="2:36" s="16" customFormat="1" ht="25.5" customHeight="1" x14ac:dyDescent="0.2">
      <c r="B53" s="171" t="s">
        <v>195</v>
      </c>
      <c r="C53" s="171" t="s">
        <v>115</v>
      </c>
      <c r="D53" s="171" t="s">
        <v>62</v>
      </c>
      <c r="E53" s="171" t="s">
        <v>63</v>
      </c>
      <c r="F53" s="171" t="s">
        <v>116</v>
      </c>
      <c r="G53" s="171" t="s">
        <v>65</v>
      </c>
      <c r="H53" s="171" t="s">
        <v>38</v>
      </c>
      <c r="I53" s="171" t="s">
        <v>66</v>
      </c>
      <c r="J53" s="27" t="s">
        <v>79</v>
      </c>
      <c r="K53" s="27" t="s">
        <v>80</v>
      </c>
      <c r="L53" s="27" t="s">
        <v>49</v>
      </c>
      <c r="M53" s="28">
        <v>3000</v>
      </c>
      <c r="N53" s="161" t="s">
        <v>39</v>
      </c>
      <c r="O53" s="171" t="s">
        <v>40</v>
      </c>
      <c r="P53" s="161" t="s">
        <v>69</v>
      </c>
      <c r="Q53" s="161" t="s">
        <v>41</v>
      </c>
      <c r="R53" s="161" t="s">
        <v>42</v>
      </c>
      <c r="S53" s="161" t="s">
        <v>43</v>
      </c>
      <c r="T53" s="172">
        <f>+U53+U56</f>
        <v>3774000</v>
      </c>
      <c r="U53" s="170">
        <v>3145000</v>
      </c>
      <c r="V53" s="170">
        <f>+U53</f>
        <v>3145000</v>
      </c>
      <c r="W53" s="161" t="s">
        <v>44</v>
      </c>
      <c r="X53" s="161" t="s">
        <v>44</v>
      </c>
      <c r="Y53" s="161" t="s">
        <v>44</v>
      </c>
      <c r="Z53" s="161" t="s">
        <v>44</v>
      </c>
      <c r="AA53" s="161" t="s">
        <v>44</v>
      </c>
      <c r="AB53" s="170">
        <v>555000</v>
      </c>
      <c r="AC53" s="171" t="s">
        <v>45</v>
      </c>
      <c r="AD53" s="161"/>
      <c r="AE53" s="170">
        <f>U53</f>
        <v>3145000</v>
      </c>
      <c r="AF53" s="161"/>
      <c r="AG53" s="161"/>
      <c r="AH53" s="161" t="s">
        <v>117</v>
      </c>
      <c r="AI53" s="161" t="s">
        <v>118</v>
      </c>
      <c r="AJ53" s="161" t="s">
        <v>66</v>
      </c>
    </row>
    <row r="54" spans="2:36" s="16" customFormat="1" ht="25.5" x14ac:dyDescent="0.2">
      <c r="B54" s="165"/>
      <c r="C54" s="165"/>
      <c r="D54" s="165"/>
      <c r="E54" s="165"/>
      <c r="F54" s="165"/>
      <c r="G54" s="165"/>
      <c r="H54" s="165"/>
      <c r="I54" s="165"/>
      <c r="J54" s="29" t="s">
        <v>81</v>
      </c>
      <c r="K54" s="29" t="s">
        <v>82</v>
      </c>
      <c r="L54" s="29" t="s">
        <v>51</v>
      </c>
      <c r="M54" s="30">
        <v>2</v>
      </c>
      <c r="N54" s="162"/>
      <c r="O54" s="165"/>
      <c r="P54" s="162"/>
      <c r="Q54" s="162"/>
      <c r="R54" s="162"/>
      <c r="S54" s="162"/>
      <c r="T54" s="162"/>
      <c r="U54" s="168"/>
      <c r="V54" s="168"/>
      <c r="W54" s="162"/>
      <c r="X54" s="162"/>
      <c r="Y54" s="162"/>
      <c r="Z54" s="162"/>
      <c r="AA54" s="162"/>
      <c r="AB54" s="168"/>
      <c r="AC54" s="165"/>
      <c r="AD54" s="162"/>
      <c r="AE54" s="168"/>
      <c r="AF54" s="162"/>
      <c r="AG54" s="162"/>
      <c r="AH54" s="162"/>
      <c r="AI54" s="162"/>
      <c r="AJ54" s="162"/>
    </row>
    <row r="55" spans="2:36" s="16" customFormat="1" ht="26.25" thickBot="1" x14ac:dyDescent="0.25">
      <c r="B55" s="165"/>
      <c r="C55" s="165"/>
      <c r="D55" s="165"/>
      <c r="E55" s="165"/>
      <c r="F55" s="166"/>
      <c r="G55" s="165"/>
      <c r="H55" s="165"/>
      <c r="I55" s="165"/>
      <c r="J55" s="31" t="s">
        <v>73</v>
      </c>
      <c r="K55" s="31" t="s">
        <v>74</v>
      </c>
      <c r="L55" s="31" t="s">
        <v>75</v>
      </c>
      <c r="M55" s="32">
        <v>1</v>
      </c>
      <c r="N55" s="162"/>
      <c r="O55" s="166"/>
      <c r="P55" s="162"/>
      <c r="Q55" s="162"/>
      <c r="R55" s="162"/>
      <c r="S55" s="162"/>
      <c r="T55" s="162"/>
      <c r="U55" s="169"/>
      <c r="V55" s="169"/>
      <c r="W55" s="162"/>
      <c r="X55" s="162"/>
      <c r="Y55" s="162"/>
      <c r="Z55" s="162"/>
      <c r="AA55" s="162"/>
      <c r="AB55" s="169"/>
      <c r="AC55" s="166"/>
      <c r="AD55" s="162"/>
      <c r="AE55" s="169"/>
      <c r="AF55" s="162"/>
      <c r="AG55" s="162"/>
      <c r="AH55" s="162"/>
      <c r="AI55" s="162"/>
      <c r="AJ55" s="162"/>
    </row>
    <row r="56" spans="2:36" s="16" customFormat="1" ht="38.25" x14ac:dyDescent="0.2">
      <c r="B56" s="165"/>
      <c r="C56" s="165"/>
      <c r="D56" s="165"/>
      <c r="E56" s="165"/>
      <c r="F56" s="164" t="s">
        <v>78</v>
      </c>
      <c r="G56" s="165"/>
      <c r="H56" s="165"/>
      <c r="I56" s="165"/>
      <c r="J56" s="29" t="s">
        <v>67</v>
      </c>
      <c r="K56" s="29" t="s">
        <v>68</v>
      </c>
      <c r="L56" s="29" t="s">
        <v>55</v>
      </c>
      <c r="M56" s="30">
        <v>56.401699999999998</v>
      </c>
      <c r="N56" s="162"/>
      <c r="O56" s="164" t="s">
        <v>47</v>
      </c>
      <c r="P56" s="162"/>
      <c r="Q56" s="162"/>
      <c r="R56" s="162"/>
      <c r="S56" s="162"/>
      <c r="T56" s="162"/>
      <c r="U56" s="167">
        <v>629000</v>
      </c>
      <c r="V56" s="167">
        <f>+U56</f>
        <v>629000</v>
      </c>
      <c r="W56" s="162" t="s">
        <v>44</v>
      </c>
      <c r="X56" s="162" t="s">
        <v>44</v>
      </c>
      <c r="Y56" s="162" t="s">
        <v>44</v>
      </c>
      <c r="Z56" s="162" t="s">
        <v>44</v>
      </c>
      <c r="AA56" s="162" t="s">
        <v>44</v>
      </c>
      <c r="AB56" s="167">
        <v>111000</v>
      </c>
      <c r="AC56" s="164" t="s">
        <v>45</v>
      </c>
      <c r="AD56" s="162"/>
      <c r="AE56" s="167">
        <f>U56</f>
        <v>629000</v>
      </c>
      <c r="AF56" s="162"/>
      <c r="AG56" s="162"/>
      <c r="AH56" s="162"/>
      <c r="AI56" s="162"/>
      <c r="AJ56" s="162"/>
    </row>
    <row r="57" spans="2:36" s="16" customFormat="1" ht="25.5" x14ac:dyDescent="0.2">
      <c r="B57" s="165"/>
      <c r="C57" s="165"/>
      <c r="D57" s="165"/>
      <c r="E57" s="165"/>
      <c r="F57" s="165"/>
      <c r="G57" s="165"/>
      <c r="H57" s="165"/>
      <c r="I57" s="165"/>
      <c r="J57" s="29" t="s">
        <v>70</v>
      </c>
      <c r="K57" s="29" t="s">
        <v>71</v>
      </c>
      <c r="L57" s="29" t="s">
        <v>72</v>
      </c>
      <c r="M57" s="30">
        <v>1850</v>
      </c>
      <c r="N57" s="162"/>
      <c r="O57" s="165"/>
      <c r="P57" s="162"/>
      <c r="Q57" s="162"/>
      <c r="R57" s="162"/>
      <c r="S57" s="162"/>
      <c r="T57" s="162"/>
      <c r="U57" s="168"/>
      <c r="V57" s="168"/>
      <c r="W57" s="162"/>
      <c r="X57" s="162"/>
      <c r="Y57" s="162"/>
      <c r="Z57" s="162"/>
      <c r="AA57" s="162"/>
      <c r="AB57" s="168"/>
      <c r="AC57" s="165"/>
      <c r="AD57" s="162"/>
      <c r="AE57" s="168"/>
      <c r="AF57" s="162"/>
      <c r="AG57" s="162"/>
      <c r="AH57" s="162"/>
      <c r="AI57" s="162"/>
      <c r="AJ57" s="162"/>
    </row>
    <row r="58" spans="2:36" s="16" customFormat="1" ht="25.5" x14ac:dyDescent="0.2">
      <c r="B58" s="165"/>
      <c r="C58" s="165"/>
      <c r="D58" s="165"/>
      <c r="E58" s="165"/>
      <c r="F58" s="165"/>
      <c r="G58" s="165"/>
      <c r="H58" s="165"/>
      <c r="I58" s="165"/>
      <c r="J58" s="29" t="s">
        <v>79</v>
      </c>
      <c r="K58" s="29" t="s">
        <v>80</v>
      </c>
      <c r="L58" s="29" t="s">
        <v>49</v>
      </c>
      <c r="M58" s="30">
        <v>2000</v>
      </c>
      <c r="N58" s="162"/>
      <c r="O58" s="165"/>
      <c r="P58" s="162"/>
      <c r="Q58" s="162"/>
      <c r="R58" s="162"/>
      <c r="S58" s="162"/>
      <c r="T58" s="162"/>
      <c r="U58" s="168"/>
      <c r="V58" s="168"/>
      <c r="W58" s="162"/>
      <c r="X58" s="162"/>
      <c r="Y58" s="162"/>
      <c r="Z58" s="162"/>
      <c r="AA58" s="162"/>
      <c r="AB58" s="168"/>
      <c r="AC58" s="165"/>
      <c r="AD58" s="162"/>
      <c r="AE58" s="168"/>
      <c r="AF58" s="162"/>
      <c r="AG58" s="162"/>
      <c r="AH58" s="162"/>
      <c r="AI58" s="162"/>
      <c r="AJ58" s="162"/>
    </row>
    <row r="59" spans="2:36" s="16" customFormat="1" ht="25.5" x14ac:dyDescent="0.2">
      <c r="B59" s="165"/>
      <c r="C59" s="165"/>
      <c r="D59" s="165"/>
      <c r="E59" s="165"/>
      <c r="F59" s="165"/>
      <c r="G59" s="165"/>
      <c r="H59" s="165"/>
      <c r="I59" s="165"/>
      <c r="J59" s="29" t="s">
        <v>81</v>
      </c>
      <c r="K59" s="29" t="s">
        <v>82</v>
      </c>
      <c r="L59" s="29" t="s">
        <v>51</v>
      </c>
      <c r="M59" s="30">
        <v>0.74</v>
      </c>
      <c r="N59" s="162"/>
      <c r="O59" s="165"/>
      <c r="P59" s="162"/>
      <c r="Q59" s="162"/>
      <c r="R59" s="162"/>
      <c r="S59" s="162"/>
      <c r="T59" s="162"/>
      <c r="U59" s="168"/>
      <c r="V59" s="168"/>
      <c r="W59" s="162"/>
      <c r="X59" s="162"/>
      <c r="Y59" s="162"/>
      <c r="Z59" s="162"/>
      <c r="AA59" s="162"/>
      <c r="AB59" s="168"/>
      <c r="AC59" s="165"/>
      <c r="AD59" s="162"/>
      <c r="AE59" s="168"/>
      <c r="AF59" s="162"/>
      <c r="AG59" s="162"/>
      <c r="AH59" s="162"/>
      <c r="AI59" s="162"/>
      <c r="AJ59" s="162"/>
    </row>
    <row r="60" spans="2:36" s="16" customFormat="1" ht="26.25" thickBot="1" x14ac:dyDescent="0.25">
      <c r="B60" s="166"/>
      <c r="C60" s="166"/>
      <c r="D60" s="166"/>
      <c r="E60" s="166"/>
      <c r="F60" s="166"/>
      <c r="G60" s="166"/>
      <c r="H60" s="166"/>
      <c r="I60" s="166"/>
      <c r="J60" s="31" t="s">
        <v>73</v>
      </c>
      <c r="K60" s="31" t="s">
        <v>74</v>
      </c>
      <c r="L60" s="31" t="s">
        <v>75</v>
      </c>
      <c r="M60" s="32">
        <v>1</v>
      </c>
      <c r="N60" s="163"/>
      <c r="O60" s="166"/>
      <c r="P60" s="163"/>
      <c r="Q60" s="163"/>
      <c r="R60" s="163"/>
      <c r="S60" s="163"/>
      <c r="T60" s="163"/>
      <c r="U60" s="169"/>
      <c r="V60" s="169"/>
      <c r="W60" s="163"/>
      <c r="X60" s="163"/>
      <c r="Y60" s="163"/>
      <c r="Z60" s="163"/>
      <c r="AA60" s="163"/>
      <c r="AB60" s="169"/>
      <c r="AC60" s="166"/>
      <c r="AD60" s="163"/>
      <c r="AE60" s="169"/>
      <c r="AF60" s="163"/>
      <c r="AG60" s="163"/>
      <c r="AH60" s="163"/>
      <c r="AI60" s="163"/>
      <c r="AJ60" s="163"/>
    </row>
    <row r="61" spans="2:36" ht="38.25" x14ac:dyDescent="0.25">
      <c r="B61" s="143" t="s">
        <v>119</v>
      </c>
      <c r="C61" s="137" t="s">
        <v>120</v>
      </c>
      <c r="D61" s="137" t="s">
        <v>62</v>
      </c>
      <c r="E61" s="137" t="s">
        <v>63</v>
      </c>
      <c r="F61" s="93" t="s">
        <v>121</v>
      </c>
      <c r="G61" s="150" t="s">
        <v>65</v>
      </c>
      <c r="H61" s="93" t="s">
        <v>38</v>
      </c>
      <c r="I61" s="147" t="s">
        <v>66</v>
      </c>
      <c r="J61" s="22" t="s">
        <v>67</v>
      </c>
      <c r="K61" s="22" t="s">
        <v>68</v>
      </c>
      <c r="L61" s="22" t="s">
        <v>55</v>
      </c>
      <c r="M61" s="14">
        <v>2.2077</v>
      </c>
      <c r="N61" s="150" t="s">
        <v>39</v>
      </c>
      <c r="O61" s="106" t="s">
        <v>40</v>
      </c>
      <c r="P61" s="137" t="s">
        <v>69</v>
      </c>
      <c r="Q61" s="137" t="s">
        <v>41</v>
      </c>
      <c r="R61" s="137" t="s">
        <v>42</v>
      </c>
      <c r="S61" s="137" t="s">
        <v>43</v>
      </c>
      <c r="T61" s="102">
        <f>+U61+U64+U67</f>
        <v>4332348</v>
      </c>
      <c r="U61" s="102">
        <v>2140914</v>
      </c>
      <c r="V61" s="102">
        <f>+U61</f>
        <v>2140914</v>
      </c>
      <c r="W61" s="93" t="s">
        <v>44</v>
      </c>
      <c r="X61" s="93" t="s">
        <v>44</v>
      </c>
      <c r="Y61" s="93" t="s">
        <v>44</v>
      </c>
      <c r="Z61" s="93" t="s">
        <v>44</v>
      </c>
      <c r="AA61" s="93" t="s">
        <v>44</v>
      </c>
      <c r="AB61" s="102">
        <v>377809</v>
      </c>
      <c r="AC61" s="93" t="s">
        <v>45</v>
      </c>
      <c r="AD61" s="93"/>
      <c r="AE61" s="102">
        <f>U61</f>
        <v>2140914</v>
      </c>
      <c r="AF61" s="93"/>
      <c r="AG61" s="93"/>
      <c r="AH61" s="152" t="s">
        <v>122</v>
      </c>
      <c r="AI61" s="152" t="s">
        <v>123</v>
      </c>
      <c r="AJ61" s="155" t="s">
        <v>66</v>
      </c>
    </row>
    <row r="62" spans="2:36" ht="25.5" x14ac:dyDescent="0.25">
      <c r="B62" s="144"/>
      <c r="C62" s="50"/>
      <c r="D62" s="50"/>
      <c r="E62" s="50"/>
      <c r="F62" s="94"/>
      <c r="G62" s="73"/>
      <c r="H62" s="94"/>
      <c r="I62" s="148"/>
      <c r="J62" s="23" t="s">
        <v>70</v>
      </c>
      <c r="K62" s="23" t="s">
        <v>71</v>
      </c>
      <c r="L62" s="23" t="s">
        <v>72</v>
      </c>
      <c r="M62" s="11">
        <v>22077</v>
      </c>
      <c r="N62" s="73"/>
      <c r="O62" s="107"/>
      <c r="P62" s="50"/>
      <c r="Q62" s="50"/>
      <c r="R62" s="50"/>
      <c r="S62" s="50"/>
      <c r="T62" s="90"/>
      <c r="U62" s="90"/>
      <c r="V62" s="90"/>
      <c r="W62" s="94"/>
      <c r="X62" s="94"/>
      <c r="Y62" s="94"/>
      <c r="Z62" s="94"/>
      <c r="AA62" s="94"/>
      <c r="AB62" s="90"/>
      <c r="AC62" s="94"/>
      <c r="AD62" s="94"/>
      <c r="AE62" s="90"/>
      <c r="AF62" s="94"/>
      <c r="AG62" s="94"/>
      <c r="AH62" s="153"/>
      <c r="AI62" s="153"/>
      <c r="AJ62" s="156"/>
    </row>
    <row r="63" spans="2:36" ht="25.5" x14ac:dyDescent="0.25">
      <c r="B63" s="144"/>
      <c r="C63" s="50"/>
      <c r="D63" s="50"/>
      <c r="E63" s="50"/>
      <c r="F63" s="159"/>
      <c r="G63" s="73"/>
      <c r="H63" s="94"/>
      <c r="I63" s="148"/>
      <c r="J63" s="23" t="s">
        <v>73</v>
      </c>
      <c r="K63" s="24" t="s">
        <v>74</v>
      </c>
      <c r="L63" s="24" t="s">
        <v>75</v>
      </c>
      <c r="M63" s="11">
        <v>1</v>
      </c>
      <c r="N63" s="73"/>
      <c r="O63" s="107"/>
      <c r="P63" s="50"/>
      <c r="Q63" s="50"/>
      <c r="R63" s="50"/>
      <c r="S63" s="50"/>
      <c r="T63" s="94"/>
      <c r="U63" s="160"/>
      <c r="V63" s="160"/>
      <c r="W63" s="159"/>
      <c r="X63" s="159"/>
      <c r="Y63" s="159"/>
      <c r="Z63" s="159"/>
      <c r="AA63" s="159"/>
      <c r="AB63" s="160"/>
      <c r="AC63" s="159"/>
      <c r="AD63" s="159"/>
      <c r="AE63" s="160"/>
      <c r="AF63" s="159"/>
      <c r="AG63" s="159"/>
      <c r="AH63" s="153"/>
      <c r="AI63" s="153"/>
      <c r="AJ63" s="156"/>
    </row>
    <row r="64" spans="2:36" ht="38.25" x14ac:dyDescent="0.25">
      <c r="B64" s="144"/>
      <c r="C64" s="50"/>
      <c r="D64" s="50"/>
      <c r="E64" s="50"/>
      <c r="F64" s="66" t="s">
        <v>124</v>
      </c>
      <c r="G64" s="73"/>
      <c r="H64" s="94"/>
      <c r="I64" s="148"/>
      <c r="J64" s="23" t="s">
        <v>67</v>
      </c>
      <c r="K64" s="23" t="s">
        <v>68</v>
      </c>
      <c r="L64" s="23" t="s">
        <v>55</v>
      </c>
      <c r="M64" s="11">
        <v>0.70630000000000004</v>
      </c>
      <c r="N64" s="73"/>
      <c r="O64" s="158" t="s">
        <v>40</v>
      </c>
      <c r="P64" s="50"/>
      <c r="Q64" s="50"/>
      <c r="R64" s="50"/>
      <c r="S64" s="50"/>
      <c r="T64" s="94"/>
      <c r="U64" s="68">
        <v>1353929</v>
      </c>
      <c r="V64" s="68">
        <f>+U64</f>
        <v>1353929</v>
      </c>
      <c r="W64" s="66" t="s">
        <v>44</v>
      </c>
      <c r="X64" s="66" t="s">
        <v>44</v>
      </c>
      <c r="Y64" s="66" t="s">
        <v>44</v>
      </c>
      <c r="Z64" s="66" t="s">
        <v>44</v>
      </c>
      <c r="AA64" s="66" t="s">
        <v>44</v>
      </c>
      <c r="AB64" s="68">
        <v>238929</v>
      </c>
      <c r="AC64" s="66" t="s">
        <v>45</v>
      </c>
      <c r="AD64" s="66"/>
      <c r="AE64" s="68">
        <f>U64</f>
        <v>1353929</v>
      </c>
      <c r="AF64" s="66"/>
      <c r="AG64" s="66"/>
      <c r="AH64" s="153"/>
      <c r="AI64" s="153"/>
      <c r="AJ64" s="156"/>
    </row>
    <row r="65" spans="2:36" ht="25.5" x14ac:dyDescent="0.25">
      <c r="B65" s="144"/>
      <c r="C65" s="50"/>
      <c r="D65" s="50"/>
      <c r="E65" s="50"/>
      <c r="F65" s="94"/>
      <c r="G65" s="73"/>
      <c r="H65" s="94"/>
      <c r="I65" s="148"/>
      <c r="J65" s="23" t="s">
        <v>70</v>
      </c>
      <c r="K65" s="23" t="s">
        <v>71</v>
      </c>
      <c r="L65" s="23" t="s">
        <v>72</v>
      </c>
      <c r="M65" s="11">
        <v>7063</v>
      </c>
      <c r="N65" s="73"/>
      <c r="O65" s="107"/>
      <c r="P65" s="50"/>
      <c r="Q65" s="50"/>
      <c r="R65" s="50"/>
      <c r="S65" s="50"/>
      <c r="T65" s="94"/>
      <c r="U65" s="90"/>
      <c r="V65" s="90"/>
      <c r="W65" s="94"/>
      <c r="X65" s="94"/>
      <c r="Y65" s="94"/>
      <c r="Z65" s="94"/>
      <c r="AA65" s="94"/>
      <c r="AB65" s="90"/>
      <c r="AC65" s="94"/>
      <c r="AD65" s="94"/>
      <c r="AE65" s="90"/>
      <c r="AF65" s="94"/>
      <c r="AG65" s="94"/>
      <c r="AH65" s="153"/>
      <c r="AI65" s="153"/>
      <c r="AJ65" s="156"/>
    </row>
    <row r="66" spans="2:36" ht="25.5" x14ac:dyDescent="0.25">
      <c r="B66" s="144"/>
      <c r="C66" s="50"/>
      <c r="D66" s="50"/>
      <c r="E66" s="50"/>
      <c r="F66" s="159"/>
      <c r="G66" s="73"/>
      <c r="H66" s="94"/>
      <c r="I66" s="148"/>
      <c r="J66" s="23" t="s">
        <v>73</v>
      </c>
      <c r="K66" s="24" t="s">
        <v>74</v>
      </c>
      <c r="L66" s="24" t="s">
        <v>75</v>
      </c>
      <c r="M66" s="11">
        <v>1</v>
      </c>
      <c r="N66" s="73"/>
      <c r="O66" s="107"/>
      <c r="P66" s="50"/>
      <c r="Q66" s="50"/>
      <c r="R66" s="50"/>
      <c r="S66" s="50"/>
      <c r="T66" s="94"/>
      <c r="U66" s="160"/>
      <c r="V66" s="160"/>
      <c r="W66" s="159"/>
      <c r="X66" s="159"/>
      <c r="Y66" s="159"/>
      <c r="Z66" s="159"/>
      <c r="AA66" s="159"/>
      <c r="AB66" s="160"/>
      <c r="AC66" s="159"/>
      <c r="AD66" s="159"/>
      <c r="AE66" s="160"/>
      <c r="AF66" s="159"/>
      <c r="AG66" s="159"/>
      <c r="AH66" s="153"/>
      <c r="AI66" s="153"/>
      <c r="AJ66" s="156"/>
    </row>
    <row r="67" spans="2:36" ht="38.25" x14ac:dyDescent="0.25">
      <c r="B67" s="144"/>
      <c r="C67" s="50"/>
      <c r="D67" s="50"/>
      <c r="E67" s="50"/>
      <c r="F67" s="66" t="s">
        <v>125</v>
      </c>
      <c r="G67" s="73"/>
      <c r="H67" s="94"/>
      <c r="I67" s="148"/>
      <c r="J67" s="23" t="s">
        <v>67</v>
      </c>
      <c r="K67" s="23" t="s">
        <v>68</v>
      </c>
      <c r="L67" s="23" t="s">
        <v>55</v>
      </c>
      <c r="M67" s="11">
        <v>3.3</v>
      </c>
      <c r="N67" s="73"/>
      <c r="O67" s="158" t="s">
        <v>48</v>
      </c>
      <c r="P67" s="50"/>
      <c r="Q67" s="50"/>
      <c r="R67" s="50"/>
      <c r="S67" s="50"/>
      <c r="T67" s="94"/>
      <c r="U67" s="68">
        <v>837505</v>
      </c>
      <c r="V67" s="68">
        <f>+U67</f>
        <v>837505</v>
      </c>
      <c r="W67" s="66" t="s">
        <v>44</v>
      </c>
      <c r="X67" s="66" t="s">
        <v>44</v>
      </c>
      <c r="Y67" s="66" t="s">
        <v>44</v>
      </c>
      <c r="Z67" s="66" t="s">
        <v>44</v>
      </c>
      <c r="AA67" s="66" t="s">
        <v>44</v>
      </c>
      <c r="AB67" s="68">
        <v>147795</v>
      </c>
      <c r="AC67" s="66" t="s">
        <v>45</v>
      </c>
      <c r="AD67" s="66"/>
      <c r="AE67" s="68">
        <f>U67</f>
        <v>837505</v>
      </c>
      <c r="AF67" s="66"/>
      <c r="AG67" s="66"/>
      <c r="AH67" s="153"/>
      <c r="AI67" s="153"/>
      <c r="AJ67" s="156"/>
    </row>
    <row r="68" spans="2:36" ht="25.5" x14ac:dyDescent="0.25">
      <c r="B68" s="144"/>
      <c r="C68" s="50"/>
      <c r="D68" s="50"/>
      <c r="E68" s="50"/>
      <c r="F68" s="94"/>
      <c r="G68" s="73"/>
      <c r="H68" s="94"/>
      <c r="I68" s="148"/>
      <c r="J68" s="23" t="s">
        <v>70</v>
      </c>
      <c r="K68" s="23" t="s">
        <v>71</v>
      </c>
      <c r="L68" s="23" t="s">
        <v>72</v>
      </c>
      <c r="M68" s="11">
        <v>7995</v>
      </c>
      <c r="N68" s="73"/>
      <c r="O68" s="107"/>
      <c r="P68" s="50"/>
      <c r="Q68" s="50"/>
      <c r="R68" s="50"/>
      <c r="S68" s="50"/>
      <c r="T68" s="94"/>
      <c r="U68" s="90"/>
      <c r="V68" s="90"/>
      <c r="W68" s="94"/>
      <c r="X68" s="94"/>
      <c r="Y68" s="94"/>
      <c r="Z68" s="94"/>
      <c r="AA68" s="94"/>
      <c r="AB68" s="90"/>
      <c r="AC68" s="94"/>
      <c r="AD68" s="94"/>
      <c r="AE68" s="90"/>
      <c r="AF68" s="94"/>
      <c r="AG68" s="94"/>
      <c r="AH68" s="153"/>
      <c r="AI68" s="153"/>
      <c r="AJ68" s="156"/>
    </row>
    <row r="69" spans="2:36" ht="25.5" x14ac:dyDescent="0.25">
      <c r="B69" s="144"/>
      <c r="C69" s="50"/>
      <c r="D69" s="50"/>
      <c r="E69" s="50"/>
      <c r="F69" s="94"/>
      <c r="G69" s="73"/>
      <c r="H69" s="94"/>
      <c r="I69" s="148"/>
      <c r="J69" s="23" t="s">
        <v>79</v>
      </c>
      <c r="K69" s="23" t="s">
        <v>80</v>
      </c>
      <c r="L69" s="23" t="s">
        <v>49</v>
      </c>
      <c r="M69" s="11">
        <v>4000</v>
      </c>
      <c r="N69" s="73"/>
      <c r="O69" s="107"/>
      <c r="P69" s="50"/>
      <c r="Q69" s="50"/>
      <c r="R69" s="50"/>
      <c r="S69" s="50"/>
      <c r="T69" s="94"/>
      <c r="U69" s="90"/>
      <c r="V69" s="90"/>
      <c r="W69" s="94"/>
      <c r="X69" s="94"/>
      <c r="Y69" s="94"/>
      <c r="Z69" s="94"/>
      <c r="AA69" s="94"/>
      <c r="AB69" s="90"/>
      <c r="AC69" s="94"/>
      <c r="AD69" s="94"/>
      <c r="AE69" s="90"/>
      <c r="AF69" s="94"/>
      <c r="AG69" s="94"/>
      <c r="AH69" s="153"/>
      <c r="AI69" s="153"/>
      <c r="AJ69" s="156"/>
    </row>
    <row r="70" spans="2:36" ht="25.5" x14ac:dyDescent="0.25">
      <c r="B70" s="144"/>
      <c r="C70" s="50"/>
      <c r="D70" s="50"/>
      <c r="E70" s="50"/>
      <c r="F70" s="94"/>
      <c r="G70" s="73"/>
      <c r="H70" s="94"/>
      <c r="I70" s="148"/>
      <c r="J70" s="23" t="s">
        <v>81</v>
      </c>
      <c r="K70" s="23" t="s">
        <v>82</v>
      </c>
      <c r="L70" s="23" t="s">
        <v>51</v>
      </c>
      <c r="M70" s="11">
        <v>0.3</v>
      </c>
      <c r="N70" s="73"/>
      <c r="O70" s="107"/>
      <c r="P70" s="50"/>
      <c r="Q70" s="50"/>
      <c r="R70" s="50"/>
      <c r="S70" s="50"/>
      <c r="T70" s="94"/>
      <c r="U70" s="90"/>
      <c r="V70" s="90"/>
      <c r="W70" s="94"/>
      <c r="X70" s="94"/>
      <c r="Y70" s="94"/>
      <c r="Z70" s="94"/>
      <c r="AA70" s="94"/>
      <c r="AB70" s="90"/>
      <c r="AC70" s="94"/>
      <c r="AD70" s="94"/>
      <c r="AE70" s="90"/>
      <c r="AF70" s="94"/>
      <c r="AG70" s="94"/>
      <c r="AH70" s="153"/>
      <c r="AI70" s="153"/>
      <c r="AJ70" s="156"/>
    </row>
    <row r="71" spans="2:36" ht="26.25" thickBot="1" x14ac:dyDescent="0.3">
      <c r="B71" s="145"/>
      <c r="C71" s="146"/>
      <c r="D71" s="146"/>
      <c r="E71" s="146"/>
      <c r="F71" s="108"/>
      <c r="G71" s="151"/>
      <c r="H71" s="108"/>
      <c r="I71" s="149"/>
      <c r="J71" s="25" t="s">
        <v>73</v>
      </c>
      <c r="K71" s="25" t="s">
        <v>74</v>
      </c>
      <c r="L71" s="25" t="s">
        <v>75</v>
      </c>
      <c r="M71" s="15">
        <v>1</v>
      </c>
      <c r="N71" s="151"/>
      <c r="O71" s="117"/>
      <c r="P71" s="146"/>
      <c r="Q71" s="146"/>
      <c r="R71" s="146"/>
      <c r="S71" s="146"/>
      <c r="T71" s="108"/>
      <c r="U71" s="116"/>
      <c r="V71" s="116"/>
      <c r="W71" s="108"/>
      <c r="X71" s="108"/>
      <c r="Y71" s="108"/>
      <c r="Z71" s="108"/>
      <c r="AA71" s="108"/>
      <c r="AB71" s="116"/>
      <c r="AC71" s="108"/>
      <c r="AD71" s="108"/>
      <c r="AE71" s="116"/>
      <c r="AF71" s="108"/>
      <c r="AG71" s="108"/>
      <c r="AH71" s="154"/>
      <c r="AI71" s="154"/>
      <c r="AJ71" s="157"/>
    </row>
    <row r="72" spans="2:36" ht="38.25" x14ac:dyDescent="0.25">
      <c r="B72" s="143" t="s">
        <v>126</v>
      </c>
      <c r="C72" s="137" t="s">
        <v>127</v>
      </c>
      <c r="D72" s="137" t="s">
        <v>62</v>
      </c>
      <c r="E72" s="137" t="s">
        <v>63</v>
      </c>
      <c r="F72" s="93" t="s">
        <v>128</v>
      </c>
      <c r="G72" s="150" t="s">
        <v>65</v>
      </c>
      <c r="H72" s="93" t="s">
        <v>38</v>
      </c>
      <c r="I72" s="147" t="s">
        <v>66</v>
      </c>
      <c r="J72" s="22" t="s">
        <v>67</v>
      </c>
      <c r="K72" s="22" t="s">
        <v>68</v>
      </c>
      <c r="L72" s="22" t="s">
        <v>55</v>
      </c>
      <c r="M72" s="14">
        <v>0.8</v>
      </c>
      <c r="N72" s="150" t="s">
        <v>39</v>
      </c>
      <c r="O72" s="106" t="s">
        <v>48</v>
      </c>
      <c r="P72" s="137" t="s">
        <v>69</v>
      </c>
      <c r="Q72" s="137" t="s">
        <v>41</v>
      </c>
      <c r="R72" s="137" t="s">
        <v>42</v>
      </c>
      <c r="S72" s="137" t="s">
        <v>43</v>
      </c>
      <c r="T72" s="102">
        <f>+U72+U77</f>
        <v>3794877</v>
      </c>
      <c r="U72" s="102">
        <v>962844</v>
      </c>
      <c r="V72" s="102">
        <f>+U72</f>
        <v>962844</v>
      </c>
      <c r="W72" s="93" t="s">
        <v>44</v>
      </c>
      <c r="X72" s="93" t="s">
        <v>44</v>
      </c>
      <c r="Y72" s="93" t="s">
        <v>44</v>
      </c>
      <c r="Z72" s="93" t="s">
        <v>44</v>
      </c>
      <c r="AA72" s="93" t="s">
        <v>44</v>
      </c>
      <c r="AB72" s="102">
        <v>169914</v>
      </c>
      <c r="AC72" s="93" t="s">
        <v>45</v>
      </c>
      <c r="AD72" s="93"/>
      <c r="AE72" s="102">
        <f>U72</f>
        <v>962844</v>
      </c>
      <c r="AF72" s="93"/>
      <c r="AG72" s="93"/>
      <c r="AH72" s="152" t="s">
        <v>129</v>
      </c>
      <c r="AI72" s="152" t="s">
        <v>130</v>
      </c>
      <c r="AJ72" s="155" t="s">
        <v>66</v>
      </c>
    </row>
    <row r="73" spans="2:36" ht="25.5" x14ac:dyDescent="0.25">
      <c r="B73" s="144"/>
      <c r="C73" s="50"/>
      <c r="D73" s="50"/>
      <c r="E73" s="50"/>
      <c r="F73" s="94"/>
      <c r="G73" s="73"/>
      <c r="H73" s="94"/>
      <c r="I73" s="148"/>
      <c r="J73" s="23" t="s">
        <v>70</v>
      </c>
      <c r="K73" s="23" t="s">
        <v>71</v>
      </c>
      <c r="L73" s="23" t="s">
        <v>72</v>
      </c>
      <c r="M73" s="11">
        <v>4000</v>
      </c>
      <c r="N73" s="73"/>
      <c r="O73" s="107"/>
      <c r="P73" s="50"/>
      <c r="Q73" s="50"/>
      <c r="R73" s="50"/>
      <c r="S73" s="50"/>
      <c r="T73" s="90"/>
      <c r="U73" s="90"/>
      <c r="V73" s="90"/>
      <c r="W73" s="94"/>
      <c r="X73" s="94"/>
      <c r="Y73" s="94"/>
      <c r="Z73" s="94"/>
      <c r="AA73" s="94"/>
      <c r="AB73" s="90"/>
      <c r="AC73" s="94"/>
      <c r="AD73" s="94"/>
      <c r="AE73" s="90"/>
      <c r="AF73" s="94"/>
      <c r="AG73" s="94"/>
      <c r="AH73" s="153"/>
      <c r="AI73" s="153"/>
      <c r="AJ73" s="156"/>
    </row>
    <row r="74" spans="2:36" ht="25.5" x14ac:dyDescent="0.25">
      <c r="B74" s="144"/>
      <c r="C74" s="50"/>
      <c r="D74" s="50"/>
      <c r="E74" s="50"/>
      <c r="F74" s="94"/>
      <c r="G74" s="73"/>
      <c r="H74" s="94"/>
      <c r="I74" s="148"/>
      <c r="J74" s="23" t="s">
        <v>79</v>
      </c>
      <c r="K74" s="23" t="s">
        <v>80</v>
      </c>
      <c r="L74" s="23" t="s">
        <v>49</v>
      </c>
      <c r="M74" s="11">
        <v>6000</v>
      </c>
      <c r="N74" s="73"/>
      <c r="O74" s="107"/>
      <c r="P74" s="50"/>
      <c r="Q74" s="50"/>
      <c r="R74" s="50"/>
      <c r="S74" s="50"/>
      <c r="T74" s="90"/>
      <c r="U74" s="90"/>
      <c r="V74" s="90"/>
      <c r="W74" s="94"/>
      <c r="X74" s="94"/>
      <c r="Y74" s="94"/>
      <c r="Z74" s="94"/>
      <c r="AA74" s="94"/>
      <c r="AB74" s="90"/>
      <c r="AC74" s="94"/>
      <c r="AD74" s="94"/>
      <c r="AE74" s="90"/>
      <c r="AF74" s="94"/>
      <c r="AG74" s="94"/>
      <c r="AH74" s="153"/>
      <c r="AI74" s="153"/>
      <c r="AJ74" s="156"/>
    </row>
    <row r="75" spans="2:36" ht="25.5" x14ac:dyDescent="0.25">
      <c r="B75" s="144"/>
      <c r="C75" s="50"/>
      <c r="D75" s="50"/>
      <c r="E75" s="50"/>
      <c r="F75" s="94"/>
      <c r="G75" s="73"/>
      <c r="H75" s="94"/>
      <c r="I75" s="148"/>
      <c r="J75" s="23" t="s">
        <v>81</v>
      </c>
      <c r="K75" s="23" t="s">
        <v>82</v>
      </c>
      <c r="L75" s="23" t="s">
        <v>51</v>
      </c>
      <c r="M75" s="11">
        <v>1.33</v>
      </c>
      <c r="N75" s="73"/>
      <c r="O75" s="107"/>
      <c r="P75" s="50"/>
      <c r="Q75" s="50"/>
      <c r="R75" s="50"/>
      <c r="S75" s="50"/>
      <c r="T75" s="90"/>
      <c r="U75" s="90"/>
      <c r="V75" s="90"/>
      <c r="W75" s="94"/>
      <c r="X75" s="94"/>
      <c r="Y75" s="94"/>
      <c r="Z75" s="94"/>
      <c r="AA75" s="94"/>
      <c r="AB75" s="90"/>
      <c r="AC75" s="94"/>
      <c r="AD75" s="94"/>
      <c r="AE75" s="90"/>
      <c r="AF75" s="94"/>
      <c r="AG75" s="94"/>
      <c r="AH75" s="153"/>
      <c r="AI75" s="153"/>
      <c r="AJ75" s="156"/>
    </row>
    <row r="76" spans="2:36" ht="25.5" x14ac:dyDescent="0.25">
      <c r="B76" s="144"/>
      <c r="C76" s="50"/>
      <c r="D76" s="50"/>
      <c r="E76" s="50"/>
      <c r="F76" s="159"/>
      <c r="G76" s="73"/>
      <c r="H76" s="94"/>
      <c r="I76" s="148"/>
      <c r="J76" s="23" t="s">
        <v>73</v>
      </c>
      <c r="K76" s="24" t="s">
        <v>74</v>
      </c>
      <c r="L76" s="24" t="s">
        <v>75</v>
      </c>
      <c r="M76" s="11">
        <v>1</v>
      </c>
      <c r="N76" s="73"/>
      <c r="O76" s="107"/>
      <c r="P76" s="50"/>
      <c r="Q76" s="50"/>
      <c r="R76" s="50"/>
      <c r="S76" s="50"/>
      <c r="T76" s="94"/>
      <c r="U76" s="160"/>
      <c r="V76" s="160"/>
      <c r="W76" s="159"/>
      <c r="X76" s="159"/>
      <c r="Y76" s="159"/>
      <c r="Z76" s="159"/>
      <c r="AA76" s="159"/>
      <c r="AB76" s="160"/>
      <c r="AC76" s="159"/>
      <c r="AD76" s="159"/>
      <c r="AE76" s="160"/>
      <c r="AF76" s="159"/>
      <c r="AG76" s="159"/>
      <c r="AH76" s="153"/>
      <c r="AI76" s="153"/>
      <c r="AJ76" s="156"/>
    </row>
    <row r="77" spans="2:36" ht="38.25" customHeight="1" x14ac:dyDescent="0.25">
      <c r="B77" s="144"/>
      <c r="C77" s="50"/>
      <c r="D77" s="50"/>
      <c r="E77" s="50"/>
      <c r="F77" s="66" t="s">
        <v>131</v>
      </c>
      <c r="G77" s="73"/>
      <c r="H77" s="94"/>
      <c r="I77" s="148"/>
      <c r="J77" s="23" t="s">
        <v>67</v>
      </c>
      <c r="K77" s="23" t="s">
        <v>68</v>
      </c>
      <c r="L77" s="23" t="s">
        <v>55</v>
      </c>
      <c r="M77" s="11">
        <v>1</v>
      </c>
      <c r="N77" s="73"/>
      <c r="O77" s="66" t="s">
        <v>48</v>
      </c>
      <c r="P77" s="50"/>
      <c r="Q77" s="50"/>
      <c r="R77" s="50"/>
      <c r="S77" s="50"/>
      <c r="T77" s="94"/>
      <c r="U77" s="68">
        <f>V77</f>
        <v>2832033</v>
      </c>
      <c r="V77" s="68">
        <v>2832033</v>
      </c>
      <c r="W77" s="66" t="s">
        <v>44</v>
      </c>
      <c r="X77" s="66" t="s">
        <v>44</v>
      </c>
      <c r="Y77" s="66" t="s">
        <v>44</v>
      </c>
      <c r="Z77" s="66" t="s">
        <v>44</v>
      </c>
      <c r="AA77" s="66" t="s">
        <v>44</v>
      </c>
      <c r="AB77" s="68">
        <v>499771</v>
      </c>
      <c r="AC77" s="66" t="s">
        <v>45</v>
      </c>
      <c r="AD77" s="66"/>
      <c r="AE77" s="68">
        <f>U77</f>
        <v>2832033</v>
      </c>
      <c r="AF77" s="66"/>
      <c r="AG77" s="66"/>
      <c r="AH77" s="153"/>
      <c r="AI77" s="153"/>
      <c r="AJ77" s="156"/>
    </row>
    <row r="78" spans="2:36" ht="25.5" x14ac:dyDescent="0.25">
      <c r="B78" s="144"/>
      <c r="C78" s="50"/>
      <c r="D78" s="50"/>
      <c r="E78" s="50"/>
      <c r="F78" s="94"/>
      <c r="G78" s="73"/>
      <c r="H78" s="94"/>
      <c r="I78" s="148"/>
      <c r="J78" s="23" t="s">
        <v>70</v>
      </c>
      <c r="K78" s="23" t="s">
        <v>71</v>
      </c>
      <c r="L78" s="23" t="s">
        <v>72</v>
      </c>
      <c r="M78" s="11">
        <v>5050</v>
      </c>
      <c r="N78" s="73"/>
      <c r="O78" s="94"/>
      <c r="P78" s="50"/>
      <c r="Q78" s="50"/>
      <c r="R78" s="50"/>
      <c r="S78" s="50"/>
      <c r="T78" s="94"/>
      <c r="U78" s="90"/>
      <c r="V78" s="90"/>
      <c r="W78" s="94"/>
      <c r="X78" s="94"/>
      <c r="Y78" s="94"/>
      <c r="Z78" s="94"/>
      <c r="AA78" s="94"/>
      <c r="AB78" s="90"/>
      <c r="AC78" s="94"/>
      <c r="AD78" s="94"/>
      <c r="AE78" s="90"/>
      <c r="AF78" s="94"/>
      <c r="AG78" s="94"/>
      <c r="AH78" s="153"/>
      <c r="AI78" s="153"/>
      <c r="AJ78" s="156"/>
    </row>
    <row r="79" spans="2:36" ht="26.25" thickBot="1" x14ac:dyDescent="0.3">
      <c r="B79" s="145"/>
      <c r="C79" s="146"/>
      <c r="D79" s="146"/>
      <c r="E79" s="146"/>
      <c r="F79" s="108"/>
      <c r="G79" s="151"/>
      <c r="H79" s="108"/>
      <c r="I79" s="149"/>
      <c r="J79" s="25" t="s">
        <v>73</v>
      </c>
      <c r="K79" s="25" t="s">
        <v>74</v>
      </c>
      <c r="L79" s="25" t="s">
        <v>75</v>
      </c>
      <c r="M79" s="15">
        <v>1</v>
      </c>
      <c r="N79" s="151"/>
      <c r="O79" s="108"/>
      <c r="P79" s="146"/>
      <c r="Q79" s="146"/>
      <c r="R79" s="146"/>
      <c r="S79" s="146"/>
      <c r="T79" s="108"/>
      <c r="U79" s="116"/>
      <c r="V79" s="116"/>
      <c r="W79" s="108"/>
      <c r="X79" s="108"/>
      <c r="Y79" s="108"/>
      <c r="Z79" s="108"/>
      <c r="AA79" s="108"/>
      <c r="AB79" s="116"/>
      <c r="AC79" s="108"/>
      <c r="AD79" s="108"/>
      <c r="AE79" s="116"/>
      <c r="AF79" s="108"/>
      <c r="AG79" s="108"/>
      <c r="AH79" s="154"/>
      <c r="AI79" s="154"/>
      <c r="AJ79" s="157"/>
    </row>
    <row r="80" spans="2:36" ht="38.25" x14ac:dyDescent="0.25">
      <c r="B80" s="111" t="s">
        <v>132</v>
      </c>
      <c r="C80" s="93" t="s">
        <v>133</v>
      </c>
      <c r="D80" s="93" t="s">
        <v>62</v>
      </c>
      <c r="E80" s="93" t="s">
        <v>63</v>
      </c>
      <c r="F80" s="93" t="s">
        <v>134</v>
      </c>
      <c r="G80" s="93" t="s">
        <v>65</v>
      </c>
      <c r="H80" s="100" t="s">
        <v>38</v>
      </c>
      <c r="I80" s="100" t="s">
        <v>66</v>
      </c>
      <c r="J80" s="22" t="s">
        <v>67</v>
      </c>
      <c r="K80" s="22" t="s">
        <v>68</v>
      </c>
      <c r="L80" s="22" t="s">
        <v>55</v>
      </c>
      <c r="M80" s="14">
        <v>7.4832999999999998</v>
      </c>
      <c r="N80" s="91" t="s">
        <v>39</v>
      </c>
      <c r="O80" s="93" t="s">
        <v>47</v>
      </c>
      <c r="P80" s="95" t="s">
        <v>69</v>
      </c>
      <c r="Q80" s="95" t="s">
        <v>41</v>
      </c>
      <c r="R80" s="95" t="s">
        <v>42</v>
      </c>
      <c r="S80" s="95" t="s">
        <v>43</v>
      </c>
      <c r="T80" s="105">
        <f>+U80</f>
        <v>567500</v>
      </c>
      <c r="U80" s="102">
        <v>567500</v>
      </c>
      <c r="V80" s="102">
        <f>+U80</f>
        <v>567500</v>
      </c>
      <c r="W80" s="93" t="s">
        <v>44</v>
      </c>
      <c r="X80" s="93" t="s">
        <v>44</v>
      </c>
      <c r="Y80" s="93" t="s">
        <v>44</v>
      </c>
      <c r="Z80" s="93" t="s">
        <v>44</v>
      </c>
      <c r="AA80" s="93" t="s">
        <v>44</v>
      </c>
      <c r="AB80" s="102">
        <v>100148</v>
      </c>
      <c r="AC80" s="93" t="s">
        <v>45</v>
      </c>
      <c r="AD80" s="93"/>
      <c r="AE80" s="102">
        <f>U80</f>
        <v>567500</v>
      </c>
      <c r="AF80" s="93"/>
      <c r="AG80" s="93"/>
      <c r="AH80" s="152" t="s">
        <v>193</v>
      </c>
      <c r="AI80" s="103" t="s">
        <v>52</v>
      </c>
      <c r="AJ80" s="76" t="s">
        <v>66</v>
      </c>
    </row>
    <row r="81" spans="2:36" ht="25.5" x14ac:dyDescent="0.25">
      <c r="B81" s="112"/>
      <c r="C81" s="94"/>
      <c r="D81" s="94"/>
      <c r="E81" s="94"/>
      <c r="F81" s="94"/>
      <c r="G81" s="94"/>
      <c r="H81" s="101"/>
      <c r="I81" s="101"/>
      <c r="J81" s="23" t="s">
        <v>70</v>
      </c>
      <c r="K81" s="23" t="s">
        <v>71</v>
      </c>
      <c r="L81" s="23" t="s">
        <v>72</v>
      </c>
      <c r="M81" s="11">
        <v>74833</v>
      </c>
      <c r="N81" s="92"/>
      <c r="O81" s="94"/>
      <c r="P81" s="96"/>
      <c r="Q81" s="96"/>
      <c r="R81" s="96"/>
      <c r="S81" s="96"/>
      <c r="T81" s="96"/>
      <c r="U81" s="90"/>
      <c r="V81" s="90"/>
      <c r="W81" s="94"/>
      <c r="X81" s="94"/>
      <c r="Y81" s="94"/>
      <c r="Z81" s="94"/>
      <c r="AA81" s="94"/>
      <c r="AB81" s="90"/>
      <c r="AC81" s="94"/>
      <c r="AD81" s="94"/>
      <c r="AE81" s="90"/>
      <c r="AF81" s="94"/>
      <c r="AG81" s="94"/>
      <c r="AH81" s="153"/>
      <c r="AI81" s="104"/>
      <c r="AJ81" s="77"/>
    </row>
    <row r="82" spans="2:36" ht="26.25" thickBot="1" x14ac:dyDescent="0.3">
      <c r="B82" s="119"/>
      <c r="C82" s="108"/>
      <c r="D82" s="108"/>
      <c r="E82" s="108"/>
      <c r="F82" s="108"/>
      <c r="G82" s="108"/>
      <c r="H82" s="120"/>
      <c r="I82" s="120"/>
      <c r="J82" s="25" t="s">
        <v>73</v>
      </c>
      <c r="K82" s="25" t="s">
        <v>74</v>
      </c>
      <c r="L82" s="25" t="s">
        <v>75</v>
      </c>
      <c r="M82" s="15">
        <v>1</v>
      </c>
      <c r="N82" s="121"/>
      <c r="O82" s="108"/>
      <c r="P82" s="118"/>
      <c r="Q82" s="118"/>
      <c r="R82" s="118"/>
      <c r="S82" s="118"/>
      <c r="T82" s="118"/>
      <c r="U82" s="116"/>
      <c r="V82" s="116"/>
      <c r="W82" s="108"/>
      <c r="X82" s="108"/>
      <c r="Y82" s="108"/>
      <c r="Z82" s="108"/>
      <c r="AA82" s="108"/>
      <c r="AB82" s="116"/>
      <c r="AC82" s="108"/>
      <c r="AD82" s="108"/>
      <c r="AE82" s="116"/>
      <c r="AF82" s="108"/>
      <c r="AG82" s="108"/>
      <c r="AH82" s="154"/>
      <c r="AI82" s="109"/>
      <c r="AJ82" s="110"/>
    </row>
    <row r="83" spans="2:36" ht="38.25" x14ac:dyDescent="0.25">
      <c r="B83" s="111" t="s">
        <v>135</v>
      </c>
      <c r="C83" s="93" t="s">
        <v>133</v>
      </c>
      <c r="D83" s="93" t="s">
        <v>62</v>
      </c>
      <c r="E83" s="93" t="s">
        <v>63</v>
      </c>
      <c r="F83" s="66" t="s">
        <v>139</v>
      </c>
      <c r="G83" s="93" t="s">
        <v>65</v>
      </c>
      <c r="H83" s="100" t="s">
        <v>38</v>
      </c>
      <c r="I83" s="100" t="s">
        <v>66</v>
      </c>
      <c r="J83" s="23" t="s">
        <v>67</v>
      </c>
      <c r="K83" s="23" t="s">
        <v>68</v>
      </c>
      <c r="L83" s="23" t="s">
        <v>55</v>
      </c>
      <c r="M83" s="11">
        <v>0.85229999999999995</v>
      </c>
      <c r="N83" s="91" t="s">
        <v>39</v>
      </c>
      <c r="O83" s="158" t="s">
        <v>47</v>
      </c>
      <c r="P83" s="95" t="s">
        <v>69</v>
      </c>
      <c r="Q83" s="95" t="s">
        <v>41</v>
      </c>
      <c r="R83" s="95" t="s">
        <v>42</v>
      </c>
      <c r="S83" s="95" t="s">
        <v>43</v>
      </c>
      <c r="T83" s="90">
        <f>U83</f>
        <v>807965</v>
      </c>
      <c r="U83" s="68">
        <v>807965</v>
      </c>
      <c r="V83" s="68">
        <f>+U83</f>
        <v>807965</v>
      </c>
      <c r="W83" s="66" t="s">
        <v>44</v>
      </c>
      <c r="X83" s="66" t="s">
        <v>44</v>
      </c>
      <c r="Y83" s="66" t="s">
        <v>44</v>
      </c>
      <c r="Z83" s="66" t="s">
        <v>44</v>
      </c>
      <c r="AA83" s="66" t="s">
        <v>44</v>
      </c>
      <c r="AB83" s="68">
        <v>142583</v>
      </c>
      <c r="AC83" s="66" t="s">
        <v>45</v>
      </c>
      <c r="AD83" s="66"/>
      <c r="AE83" s="68">
        <f>U83</f>
        <v>807965</v>
      </c>
      <c r="AF83" s="66"/>
      <c r="AG83" s="66"/>
      <c r="AH83" s="153" t="s">
        <v>90</v>
      </c>
      <c r="AI83" s="153" t="s">
        <v>54</v>
      </c>
      <c r="AJ83" s="156" t="s">
        <v>50</v>
      </c>
    </row>
    <row r="84" spans="2:36" ht="25.5" x14ac:dyDescent="0.25">
      <c r="B84" s="112"/>
      <c r="C84" s="94"/>
      <c r="D84" s="94"/>
      <c r="E84" s="94"/>
      <c r="F84" s="94"/>
      <c r="G84" s="94"/>
      <c r="H84" s="101"/>
      <c r="I84" s="101"/>
      <c r="J84" s="23" t="s">
        <v>70</v>
      </c>
      <c r="K84" s="23" t="s">
        <v>71</v>
      </c>
      <c r="L84" s="23" t="s">
        <v>72</v>
      </c>
      <c r="M84" s="11">
        <v>8523</v>
      </c>
      <c r="N84" s="92"/>
      <c r="O84" s="107"/>
      <c r="P84" s="96"/>
      <c r="Q84" s="96"/>
      <c r="R84" s="96"/>
      <c r="S84" s="96"/>
      <c r="T84" s="94"/>
      <c r="U84" s="90"/>
      <c r="V84" s="90"/>
      <c r="W84" s="94"/>
      <c r="X84" s="94"/>
      <c r="Y84" s="94"/>
      <c r="Z84" s="94"/>
      <c r="AA84" s="94"/>
      <c r="AB84" s="90"/>
      <c r="AC84" s="94"/>
      <c r="AD84" s="94"/>
      <c r="AE84" s="90"/>
      <c r="AF84" s="94"/>
      <c r="AG84" s="94"/>
      <c r="AH84" s="153"/>
      <c r="AI84" s="153"/>
      <c r="AJ84" s="156"/>
    </row>
    <row r="85" spans="2:36" ht="26.25" thickBot="1" x14ac:dyDescent="0.3">
      <c r="B85" s="119"/>
      <c r="C85" s="108"/>
      <c r="D85" s="108"/>
      <c r="E85" s="108"/>
      <c r="F85" s="108"/>
      <c r="G85" s="108"/>
      <c r="H85" s="120"/>
      <c r="I85" s="120"/>
      <c r="J85" s="25" t="s">
        <v>73</v>
      </c>
      <c r="K85" s="25" t="s">
        <v>74</v>
      </c>
      <c r="L85" s="25" t="s">
        <v>75</v>
      </c>
      <c r="M85" s="15">
        <v>1</v>
      </c>
      <c r="N85" s="121"/>
      <c r="O85" s="117"/>
      <c r="P85" s="118"/>
      <c r="Q85" s="118"/>
      <c r="R85" s="118"/>
      <c r="S85" s="118"/>
      <c r="T85" s="108"/>
      <c r="U85" s="116"/>
      <c r="V85" s="116"/>
      <c r="W85" s="108"/>
      <c r="X85" s="108"/>
      <c r="Y85" s="108"/>
      <c r="Z85" s="108"/>
      <c r="AA85" s="108"/>
      <c r="AB85" s="116"/>
      <c r="AC85" s="108"/>
      <c r="AD85" s="108"/>
      <c r="AE85" s="116"/>
      <c r="AF85" s="108"/>
      <c r="AG85" s="108"/>
      <c r="AH85" s="154"/>
      <c r="AI85" s="154"/>
      <c r="AJ85" s="157"/>
    </row>
    <row r="86" spans="2:36" ht="38.25" x14ac:dyDescent="0.25">
      <c r="B86" s="143" t="s">
        <v>140</v>
      </c>
      <c r="C86" s="137" t="s">
        <v>141</v>
      </c>
      <c r="D86" s="137" t="s">
        <v>62</v>
      </c>
      <c r="E86" s="137" t="s">
        <v>63</v>
      </c>
      <c r="F86" s="93" t="s">
        <v>142</v>
      </c>
      <c r="G86" s="150" t="s">
        <v>65</v>
      </c>
      <c r="H86" s="93" t="s">
        <v>38</v>
      </c>
      <c r="I86" s="147" t="s">
        <v>66</v>
      </c>
      <c r="J86" s="22" t="s">
        <v>67</v>
      </c>
      <c r="K86" s="22" t="s">
        <v>68</v>
      </c>
      <c r="L86" s="22" t="s">
        <v>55</v>
      </c>
      <c r="M86" s="14">
        <v>4.8499999999999996</v>
      </c>
      <c r="N86" s="150" t="s">
        <v>39</v>
      </c>
      <c r="O86" s="106" t="s">
        <v>40</v>
      </c>
      <c r="P86" s="137" t="s">
        <v>69</v>
      </c>
      <c r="Q86" s="137" t="s">
        <v>41</v>
      </c>
      <c r="R86" s="137" t="s">
        <v>42</v>
      </c>
      <c r="S86" s="137" t="s">
        <v>43</v>
      </c>
      <c r="T86" s="102">
        <f>+U86+U89</f>
        <v>935000</v>
      </c>
      <c r="U86" s="102">
        <v>612000</v>
      </c>
      <c r="V86" s="102">
        <f>+U86</f>
        <v>612000</v>
      </c>
      <c r="W86" s="93" t="s">
        <v>44</v>
      </c>
      <c r="X86" s="93" t="s">
        <v>44</v>
      </c>
      <c r="Y86" s="93" t="s">
        <v>44</v>
      </c>
      <c r="Z86" s="93" t="s">
        <v>44</v>
      </c>
      <c r="AA86" s="93" t="s">
        <v>44</v>
      </c>
      <c r="AB86" s="102">
        <v>108000</v>
      </c>
      <c r="AC86" s="93" t="s">
        <v>45</v>
      </c>
      <c r="AD86" s="93"/>
      <c r="AE86" s="102">
        <f>U86</f>
        <v>612000</v>
      </c>
      <c r="AF86" s="93"/>
      <c r="AG86" s="93"/>
      <c r="AH86" s="152" t="s">
        <v>106</v>
      </c>
      <c r="AI86" s="152" t="s">
        <v>107</v>
      </c>
      <c r="AJ86" s="155" t="s">
        <v>66</v>
      </c>
    </row>
    <row r="87" spans="2:36" ht="25.5" x14ac:dyDescent="0.25">
      <c r="B87" s="144"/>
      <c r="C87" s="50"/>
      <c r="D87" s="50"/>
      <c r="E87" s="50"/>
      <c r="F87" s="94"/>
      <c r="G87" s="73"/>
      <c r="H87" s="94"/>
      <c r="I87" s="148"/>
      <c r="J87" s="23" t="s">
        <v>70</v>
      </c>
      <c r="K87" s="23" t="s">
        <v>71</v>
      </c>
      <c r="L87" s="23" t="s">
        <v>72</v>
      </c>
      <c r="M87" s="11">
        <v>48557</v>
      </c>
      <c r="N87" s="73"/>
      <c r="O87" s="107"/>
      <c r="P87" s="50"/>
      <c r="Q87" s="50"/>
      <c r="R87" s="50"/>
      <c r="S87" s="50"/>
      <c r="T87" s="90"/>
      <c r="U87" s="90"/>
      <c r="V87" s="90"/>
      <c r="W87" s="94"/>
      <c r="X87" s="94"/>
      <c r="Y87" s="94"/>
      <c r="Z87" s="94"/>
      <c r="AA87" s="94"/>
      <c r="AB87" s="90"/>
      <c r="AC87" s="94"/>
      <c r="AD87" s="94"/>
      <c r="AE87" s="90"/>
      <c r="AF87" s="94"/>
      <c r="AG87" s="94"/>
      <c r="AH87" s="153"/>
      <c r="AI87" s="153"/>
      <c r="AJ87" s="156"/>
    </row>
    <row r="88" spans="2:36" ht="25.5" x14ac:dyDescent="0.25">
      <c r="B88" s="144"/>
      <c r="C88" s="50"/>
      <c r="D88" s="50"/>
      <c r="E88" s="50"/>
      <c r="F88" s="94"/>
      <c r="G88" s="73"/>
      <c r="H88" s="94"/>
      <c r="I88" s="148"/>
      <c r="J88" s="23" t="s">
        <v>73</v>
      </c>
      <c r="K88" s="24" t="s">
        <v>74</v>
      </c>
      <c r="L88" s="24" t="s">
        <v>75</v>
      </c>
      <c r="M88" s="11">
        <v>1</v>
      </c>
      <c r="N88" s="73"/>
      <c r="O88" s="107"/>
      <c r="P88" s="50"/>
      <c r="Q88" s="50"/>
      <c r="R88" s="50"/>
      <c r="S88" s="50"/>
      <c r="T88" s="90"/>
      <c r="U88" s="90"/>
      <c r="V88" s="90"/>
      <c r="W88" s="94"/>
      <c r="X88" s="94"/>
      <c r="Y88" s="94"/>
      <c r="Z88" s="94"/>
      <c r="AA88" s="94"/>
      <c r="AB88" s="90"/>
      <c r="AC88" s="94"/>
      <c r="AD88" s="94"/>
      <c r="AE88" s="90"/>
      <c r="AF88" s="94"/>
      <c r="AG88" s="94"/>
      <c r="AH88" s="153"/>
      <c r="AI88" s="153"/>
      <c r="AJ88" s="156"/>
    </row>
    <row r="89" spans="2:36" ht="38.25" x14ac:dyDescent="0.25">
      <c r="B89" s="144"/>
      <c r="C89" s="50"/>
      <c r="D89" s="50"/>
      <c r="E89" s="50"/>
      <c r="F89" s="66" t="s">
        <v>143</v>
      </c>
      <c r="G89" s="73"/>
      <c r="H89" s="94"/>
      <c r="I89" s="148"/>
      <c r="J89" s="23" t="s">
        <v>67</v>
      </c>
      <c r="K89" s="23" t="s">
        <v>68</v>
      </c>
      <c r="L89" s="23" t="s">
        <v>55</v>
      </c>
      <c r="M89" s="11">
        <v>1.2589999999999999</v>
      </c>
      <c r="N89" s="73"/>
      <c r="O89" s="158" t="s">
        <v>40</v>
      </c>
      <c r="P89" s="50"/>
      <c r="Q89" s="50"/>
      <c r="R89" s="50"/>
      <c r="S89" s="50"/>
      <c r="T89" s="94"/>
      <c r="U89" s="68">
        <v>323000</v>
      </c>
      <c r="V89" s="68">
        <f>+U89</f>
        <v>323000</v>
      </c>
      <c r="W89" s="66" t="s">
        <v>44</v>
      </c>
      <c r="X89" s="66" t="s">
        <v>44</v>
      </c>
      <c r="Y89" s="66" t="s">
        <v>44</v>
      </c>
      <c r="Z89" s="66" t="s">
        <v>44</v>
      </c>
      <c r="AA89" s="66" t="s">
        <v>44</v>
      </c>
      <c r="AB89" s="68">
        <v>57000</v>
      </c>
      <c r="AC89" s="66" t="s">
        <v>45</v>
      </c>
      <c r="AD89" s="66"/>
      <c r="AE89" s="68">
        <f>U89</f>
        <v>323000</v>
      </c>
      <c r="AF89" s="66"/>
      <c r="AG89" s="66"/>
      <c r="AH89" s="153"/>
      <c r="AI89" s="153"/>
      <c r="AJ89" s="156"/>
    </row>
    <row r="90" spans="2:36" ht="25.5" x14ac:dyDescent="0.25">
      <c r="B90" s="144"/>
      <c r="C90" s="50"/>
      <c r="D90" s="50"/>
      <c r="E90" s="50"/>
      <c r="F90" s="94"/>
      <c r="G90" s="73"/>
      <c r="H90" s="94"/>
      <c r="I90" s="148"/>
      <c r="J90" s="23" t="s">
        <v>70</v>
      </c>
      <c r="K90" s="23" t="s">
        <v>71</v>
      </c>
      <c r="L90" s="23" t="s">
        <v>72</v>
      </c>
      <c r="M90" s="11">
        <v>12590</v>
      </c>
      <c r="N90" s="73"/>
      <c r="O90" s="107"/>
      <c r="P90" s="50"/>
      <c r="Q90" s="50"/>
      <c r="R90" s="50"/>
      <c r="S90" s="50"/>
      <c r="T90" s="94"/>
      <c r="U90" s="90"/>
      <c r="V90" s="90"/>
      <c r="W90" s="94"/>
      <c r="X90" s="94"/>
      <c r="Y90" s="94"/>
      <c r="Z90" s="94"/>
      <c r="AA90" s="94"/>
      <c r="AB90" s="90"/>
      <c r="AC90" s="94"/>
      <c r="AD90" s="94"/>
      <c r="AE90" s="90"/>
      <c r="AF90" s="94"/>
      <c r="AG90" s="94"/>
      <c r="AH90" s="153"/>
      <c r="AI90" s="153"/>
      <c r="AJ90" s="156"/>
    </row>
    <row r="91" spans="2:36" ht="26.25" thickBot="1" x14ac:dyDescent="0.3">
      <c r="B91" s="145"/>
      <c r="C91" s="146"/>
      <c r="D91" s="146"/>
      <c r="E91" s="146"/>
      <c r="F91" s="108"/>
      <c r="G91" s="151"/>
      <c r="H91" s="108"/>
      <c r="I91" s="149"/>
      <c r="J91" s="25" t="s">
        <v>73</v>
      </c>
      <c r="K91" s="25" t="s">
        <v>74</v>
      </c>
      <c r="L91" s="25" t="s">
        <v>75</v>
      </c>
      <c r="M91" s="15">
        <v>1</v>
      </c>
      <c r="N91" s="151"/>
      <c r="O91" s="117"/>
      <c r="P91" s="146"/>
      <c r="Q91" s="146"/>
      <c r="R91" s="146"/>
      <c r="S91" s="146"/>
      <c r="T91" s="108"/>
      <c r="U91" s="116"/>
      <c r="V91" s="116"/>
      <c r="W91" s="108"/>
      <c r="X91" s="108"/>
      <c r="Y91" s="108"/>
      <c r="Z91" s="108"/>
      <c r="AA91" s="108"/>
      <c r="AB91" s="116"/>
      <c r="AC91" s="108"/>
      <c r="AD91" s="108"/>
      <c r="AE91" s="116"/>
      <c r="AF91" s="108"/>
      <c r="AG91" s="108"/>
      <c r="AH91" s="154"/>
      <c r="AI91" s="154"/>
      <c r="AJ91" s="157"/>
    </row>
    <row r="92" spans="2:36" ht="45.75" customHeight="1" x14ac:dyDescent="0.25">
      <c r="B92" s="111" t="s">
        <v>144</v>
      </c>
      <c r="C92" s="93" t="s">
        <v>145</v>
      </c>
      <c r="D92" s="93" t="s">
        <v>62</v>
      </c>
      <c r="E92" s="93" t="s">
        <v>63</v>
      </c>
      <c r="F92" s="93" t="s">
        <v>146</v>
      </c>
      <c r="G92" s="93" t="s">
        <v>65</v>
      </c>
      <c r="H92" s="100" t="s">
        <v>38</v>
      </c>
      <c r="I92" s="100" t="s">
        <v>66</v>
      </c>
      <c r="J92" s="22" t="s">
        <v>86</v>
      </c>
      <c r="K92" s="22" t="s">
        <v>87</v>
      </c>
      <c r="L92" s="22" t="s">
        <v>88</v>
      </c>
      <c r="M92" s="14">
        <v>600</v>
      </c>
      <c r="N92" s="91" t="s">
        <v>39</v>
      </c>
      <c r="O92" s="93" t="s">
        <v>47</v>
      </c>
      <c r="P92" s="95" t="s">
        <v>69</v>
      </c>
      <c r="Q92" s="95" t="s">
        <v>41</v>
      </c>
      <c r="R92" s="95" t="s">
        <v>42</v>
      </c>
      <c r="S92" s="95" t="s">
        <v>43</v>
      </c>
      <c r="T92" s="105">
        <f>+U92</f>
        <v>1498968</v>
      </c>
      <c r="U92" s="102">
        <v>1498968</v>
      </c>
      <c r="V92" s="102">
        <f>+U92</f>
        <v>1498968</v>
      </c>
      <c r="W92" s="93" t="s">
        <v>44</v>
      </c>
      <c r="X92" s="93" t="s">
        <v>44</v>
      </c>
      <c r="Y92" s="93" t="s">
        <v>44</v>
      </c>
      <c r="Z92" s="93" t="s">
        <v>44</v>
      </c>
      <c r="AA92" s="93" t="s">
        <v>44</v>
      </c>
      <c r="AB92" s="102">
        <v>264524</v>
      </c>
      <c r="AC92" s="93" t="s">
        <v>45</v>
      </c>
      <c r="AD92" s="93"/>
      <c r="AE92" s="102">
        <f>U92</f>
        <v>1498968</v>
      </c>
      <c r="AF92" s="93"/>
      <c r="AG92" s="93"/>
      <c r="AH92" s="103" t="s">
        <v>52</v>
      </c>
      <c r="AI92" s="103" t="s">
        <v>114</v>
      </c>
      <c r="AJ92" s="76" t="s">
        <v>66</v>
      </c>
    </row>
    <row r="93" spans="2:36" ht="52.5" customHeight="1" thickBot="1" x14ac:dyDescent="0.3">
      <c r="B93" s="119"/>
      <c r="C93" s="108"/>
      <c r="D93" s="108"/>
      <c r="E93" s="108"/>
      <c r="F93" s="108"/>
      <c r="G93" s="108"/>
      <c r="H93" s="120"/>
      <c r="I93" s="120"/>
      <c r="J93" s="25" t="s">
        <v>73</v>
      </c>
      <c r="K93" s="25" t="s">
        <v>74</v>
      </c>
      <c r="L93" s="25" t="s">
        <v>75</v>
      </c>
      <c r="M93" s="15">
        <v>1</v>
      </c>
      <c r="N93" s="121"/>
      <c r="O93" s="108"/>
      <c r="P93" s="118"/>
      <c r="Q93" s="118"/>
      <c r="R93" s="118"/>
      <c r="S93" s="118"/>
      <c r="T93" s="118"/>
      <c r="U93" s="116"/>
      <c r="V93" s="116"/>
      <c r="W93" s="108"/>
      <c r="X93" s="108"/>
      <c r="Y93" s="108"/>
      <c r="Z93" s="108"/>
      <c r="AA93" s="108"/>
      <c r="AB93" s="116"/>
      <c r="AC93" s="108"/>
      <c r="AD93" s="108"/>
      <c r="AE93" s="116"/>
      <c r="AF93" s="108"/>
      <c r="AG93" s="108"/>
      <c r="AH93" s="109"/>
      <c r="AI93" s="109"/>
      <c r="AJ93" s="110"/>
    </row>
    <row r="94" spans="2:36" ht="25.5" x14ac:dyDescent="0.25">
      <c r="B94" s="143" t="s">
        <v>147</v>
      </c>
      <c r="C94" s="137" t="s">
        <v>148</v>
      </c>
      <c r="D94" s="137" t="s">
        <v>149</v>
      </c>
      <c r="E94" s="137" t="s">
        <v>150</v>
      </c>
      <c r="F94" s="93" t="s">
        <v>151</v>
      </c>
      <c r="G94" s="150" t="s">
        <v>152</v>
      </c>
      <c r="H94" s="93" t="s">
        <v>38</v>
      </c>
      <c r="I94" s="147" t="s">
        <v>66</v>
      </c>
      <c r="J94" s="22" t="s">
        <v>73</v>
      </c>
      <c r="K94" s="33" t="s">
        <v>74</v>
      </c>
      <c r="L94" s="33" t="s">
        <v>75</v>
      </c>
      <c r="M94" s="14">
        <v>1</v>
      </c>
      <c r="N94" s="150" t="s">
        <v>39</v>
      </c>
      <c r="O94" s="106" t="s">
        <v>48</v>
      </c>
      <c r="P94" s="137" t="s">
        <v>69</v>
      </c>
      <c r="Q94" s="137" t="s">
        <v>41</v>
      </c>
      <c r="R94" s="137" t="s">
        <v>42</v>
      </c>
      <c r="S94" s="137" t="s">
        <v>43</v>
      </c>
      <c r="T94" s="102">
        <f>+U94+U96+U98</f>
        <v>5137655</v>
      </c>
      <c r="U94" s="102">
        <v>2106232</v>
      </c>
      <c r="V94" s="102">
        <f>+U94</f>
        <v>2106232</v>
      </c>
      <c r="W94" s="93" t="s">
        <v>44</v>
      </c>
      <c r="X94" s="93" t="s">
        <v>44</v>
      </c>
      <c r="Y94" s="93" t="s">
        <v>44</v>
      </c>
      <c r="Z94" s="93" t="s">
        <v>44</v>
      </c>
      <c r="AA94" s="93" t="s">
        <v>44</v>
      </c>
      <c r="AB94" s="102">
        <v>3699994</v>
      </c>
      <c r="AC94" s="93" t="s">
        <v>45</v>
      </c>
      <c r="AD94" s="93"/>
      <c r="AE94" s="102">
        <f>U94</f>
        <v>2106232</v>
      </c>
      <c r="AF94" s="93"/>
      <c r="AG94" s="93"/>
      <c r="AH94" s="152" t="s">
        <v>53</v>
      </c>
      <c r="AI94" s="152" t="s">
        <v>90</v>
      </c>
      <c r="AJ94" s="155" t="s">
        <v>66</v>
      </c>
    </row>
    <row r="95" spans="2:36" ht="25.5" x14ac:dyDescent="0.25">
      <c r="B95" s="144"/>
      <c r="C95" s="50"/>
      <c r="D95" s="50"/>
      <c r="E95" s="50"/>
      <c r="F95" s="159"/>
      <c r="G95" s="73"/>
      <c r="H95" s="94"/>
      <c r="I95" s="148"/>
      <c r="J95" s="23" t="s">
        <v>86</v>
      </c>
      <c r="K95" s="24" t="s">
        <v>87</v>
      </c>
      <c r="L95" s="24" t="s">
        <v>88</v>
      </c>
      <c r="M95" s="11">
        <v>115290</v>
      </c>
      <c r="N95" s="73"/>
      <c r="O95" s="107"/>
      <c r="P95" s="50"/>
      <c r="Q95" s="50"/>
      <c r="R95" s="50"/>
      <c r="S95" s="50"/>
      <c r="T95" s="94"/>
      <c r="U95" s="160"/>
      <c r="V95" s="160"/>
      <c r="W95" s="159"/>
      <c r="X95" s="159"/>
      <c r="Y95" s="159"/>
      <c r="Z95" s="159"/>
      <c r="AA95" s="159"/>
      <c r="AB95" s="160"/>
      <c r="AC95" s="159"/>
      <c r="AD95" s="159"/>
      <c r="AE95" s="160"/>
      <c r="AF95" s="159"/>
      <c r="AG95" s="159"/>
      <c r="AH95" s="153"/>
      <c r="AI95" s="153"/>
      <c r="AJ95" s="156"/>
    </row>
    <row r="96" spans="2:36" ht="25.5" x14ac:dyDescent="0.25">
      <c r="B96" s="144"/>
      <c r="C96" s="50"/>
      <c r="D96" s="50"/>
      <c r="E96" s="50"/>
      <c r="F96" s="66" t="s">
        <v>153</v>
      </c>
      <c r="G96" s="73"/>
      <c r="H96" s="94"/>
      <c r="I96" s="148"/>
      <c r="J96" s="23" t="s">
        <v>73</v>
      </c>
      <c r="K96" s="24" t="s">
        <v>74</v>
      </c>
      <c r="L96" s="24" t="s">
        <v>75</v>
      </c>
      <c r="M96" s="11">
        <v>1</v>
      </c>
      <c r="N96" s="73"/>
      <c r="O96" s="158" t="s">
        <v>48</v>
      </c>
      <c r="P96" s="50"/>
      <c r="Q96" s="50"/>
      <c r="R96" s="50"/>
      <c r="S96" s="50"/>
      <c r="T96" s="94"/>
      <c r="U96" s="68">
        <v>2721173</v>
      </c>
      <c r="V96" s="68">
        <f>+U96</f>
        <v>2721173</v>
      </c>
      <c r="W96" s="66" t="s">
        <v>44</v>
      </c>
      <c r="X96" s="66" t="s">
        <v>44</v>
      </c>
      <c r="Y96" s="66" t="s">
        <v>44</v>
      </c>
      <c r="Z96" s="66" t="s">
        <v>44</v>
      </c>
      <c r="AA96" s="66" t="s">
        <v>44</v>
      </c>
      <c r="AB96" s="68">
        <v>480207</v>
      </c>
      <c r="AC96" s="66" t="s">
        <v>45</v>
      </c>
      <c r="AD96" s="66"/>
      <c r="AE96" s="68">
        <f>U96</f>
        <v>2721173</v>
      </c>
      <c r="AF96" s="66"/>
      <c r="AG96" s="66"/>
      <c r="AH96" s="153"/>
      <c r="AI96" s="153"/>
      <c r="AJ96" s="156"/>
    </row>
    <row r="97" spans="2:36" ht="25.5" x14ac:dyDescent="0.25">
      <c r="B97" s="144"/>
      <c r="C97" s="50"/>
      <c r="D97" s="50"/>
      <c r="E97" s="50"/>
      <c r="F97" s="159"/>
      <c r="G97" s="73"/>
      <c r="H97" s="94"/>
      <c r="I97" s="148"/>
      <c r="J97" s="23" t="s">
        <v>86</v>
      </c>
      <c r="K97" s="24" t="s">
        <v>87</v>
      </c>
      <c r="L97" s="24" t="s">
        <v>88</v>
      </c>
      <c r="M97" s="11">
        <v>85680</v>
      </c>
      <c r="N97" s="73"/>
      <c r="O97" s="107"/>
      <c r="P97" s="50"/>
      <c r="Q97" s="50"/>
      <c r="R97" s="50"/>
      <c r="S97" s="50"/>
      <c r="T97" s="94"/>
      <c r="U97" s="160"/>
      <c r="V97" s="160"/>
      <c r="W97" s="159"/>
      <c r="X97" s="159"/>
      <c r="Y97" s="159"/>
      <c r="Z97" s="159"/>
      <c r="AA97" s="159"/>
      <c r="AB97" s="160"/>
      <c r="AC97" s="159"/>
      <c r="AD97" s="159"/>
      <c r="AE97" s="160"/>
      <c r="AF97" s="159"/>
      <c r="AG97" s="159"/>
      <c r="AH97" s="153"/>
      <c r="AI97" s="153"/>
      <c r="AJ97" s="156"/>
    </row>
    <row r="98" spans="2:36" ht="25.5" x14ac:dyDescent="0.25">
      <c r="B98" s="144"/>
      <c r="C98" s="50"/>
      <c r="D98" s="50"/>
      <c r="E98" s="50"/>
      <c r="F98" s="66" t="s">
        <v>154</v>
      </c>
      <c r="G98" s="73"/>
      <c r="H98" s="94"/>
      <c r="I98" s="148"/>
      <c r="J98" s="23" t="s">
        <v>73</v>
      </c>
      <c r="K98" s="24" t="s">
        <v>74</v>
      </c>
      <c r="L98" s="24" t="s">
        <v>75</v>
      </c>
      <c r="M98" s="11">
        <v>1</v>
      </c>
      <c r="N98" s="73"/>
      <c r="O98" s="158" t="s">
        <v>48</v>
      </c>
      <c r="P98" s="50"/>
      <c r="Q98" s="50"/>
      <c r="R98" s="50"/>
      <c r="S98" s="50"/>
      <c r="T98" s="94"/>
      <c r="U98" s="68">
        <v>310250</v>
      </c>
      <c r="V98" s="68">
        <f>+U98</f>
        <v>310250</v>
      </c>
      <c r="W98" s="66" t="s">
        <v>44</v>
      </c>
      <c r="X98" s="66" t="s">
        <v>44</v>
      </c>
      <c r="Y98" s="66" t="s">
        <v>44</v>
      </c>
      <c r="Z98" s="66" t="s">
        <v>44</v>
      </c>
      <c r="AA98" s="66" t="s">
        <v>44</v>
      </c>
      <c r="AB98" s="68">
        <v>54750</v>
      </c>
      <c r="AC98" s="66" t="s">
        <v>45</v>
      </c>
      <c r="AD98" s="66"/>
      <c r="AE98" s="68">
        <f>U98</f>
        <v>310250</v>
      </c>
      <c r="AF98" s="66"/>
      <c r="AG98" s="66"/>
      <c r="AH98" s="153"/>
      <c r="AI98" s="153"/>
      <c r="AJ98" s="156"/>
    </row>
    <row r="99" spans="2:36" ht="26.25" thickBot="1" x14ac:dyDescent="0.3">
      <c r="B99" s="145"/>
      <c r="C99" s="146"/>
      <c r="D99" s="146"/>
      <c r="E99" s="146"/>
      <c r="F99" s="108"/>
      <c r="G99" s="151"/>
      <c r="H99" s="108"/>
      <c r="I99" s="149"/>
      <c r="J99" s="25" t="s">
        <v>86</v>
      </c>
      <c r="K99" s="25" t="s">
        <v>87</v>
      </c>
      <c r="L99" s="25" t="s">
        <v>88</v>
      </c>
      <c r="M99" s="15">
        <v>3306</v>
      </c>
      <c r="N99" s="151"/>
      <c r="O99" s="117"/>
      <c r="P99" s="146"/>
      <c r="Q99" s="146"/>
      <c r="R99" s="146"/>
      <c r="S99" s="146"/>
      <c r="T99" s="108"/>
      <c r="U99" s="116"/>
      <c r="V99" s="116"/>
      <c r="W99" s="108"/>
      <c r="X99" s="108"/>
      <c r="Y99" s="108"/>
      <c r="Z99" s="108"/>
      <c r="AA99" s="108"/>
      <c r="AB99" s="116"/>
      <c r="AC99" s="108"/>
      <c r="AD99" s="108"/>
      <c r="AE99" s="116"/>
      <c r="AF99" s="108"/>
      <c r="AG99" s="108"/>
      <c r="AH99" s="154"/>
      <c r="AI99" s="154"/>
      <c r="AJ99" s="157"/>
    </row>
    <row r="100" spans="2:36" ht="25.5" x14ac:dyDescent="0.25">
      <c r="B100" s="143" t="s">
        <v>155</v>
      </c>
      <c r="C100" s="137" t="s">
        <v>156</v>
      </c>
      <c r="D100" s="137" t="s">
        <v>149</v>
      </c>
      <c r="E100" s="137" t="s">
        <v>150</v>
      </c>
      <c r="F100" s="93" t="s">
        <v>157</v>
      </c>
      <c r="G100" s="150" t="s">
        <v>152</v>
      </c>
      <c r="H100" s="93" t="s">
        <v>38</v>
      </c>
      <c r="I100" s="147" t="s">
        <v>66</v>
      </c>
      <c r="J100" s="22" t="s">
        <v>73</v>
      </c>
      <c r="K100" s="33" t="s">
        <v>74</v>
      </c>
      <c r="L100" s="33" t="s">
        <v>75</v>
      </c>
      <c r="M100" s="14">
        <v>1</v>
      </c>
      <c r="N100" s="150" t="s">
        <v>39</v>
      </c>
      <c r="O100" s="106" t="s">
        <v>48</v>
      </c>
      <c r="P100" s="137" t="s">
        <v>69</v>
      </c>
      <c r="Q100" s="137" t="s">
        <v>41</v>
      </c>
      <c r="R100" s="137" t="s">
        <v>42</v>
      </c>
      <c r="S100" s="137" t="s">
        <v>43</v>
      </c>
      <c r="T100" s="102">
        <f>+U100+U103+U106</f>
        <v>2584846</v>
      </c>
      <c r="U100" s="102">
        <v>340000</v>
      </c>
      <c r="V100" s="102">
        <f>+U100</f>
        <v>340000</v>
      </c>
      <c r="W100" s="93" t="s">
        <v>44</v>
      </c>
      <c r="X100" s="93" t="s">
        <v>44</v>
      </c>
      <c r="Y100" s="93" t="s">
        <v>44</v>
      </c>
      <c r="Z100" s="93" t="s">
        <v>44</v>
      </c>
      <c r="AA100" s="93" t="s">
        <v>44</v>
      </c>
      <c r="AB100" s="102">
        <v>60000</v>
      </c>
      <c r="AC100" s="93" t="s">
        <v>45</v>
      </c>
      <c r="AD100" s="93"/>
      <c r="AE100" s="102">
        <f>U100</f>
        <v>340000</v>
      </c>
      <c r="AF100" s="93"/>
      <c r="AG100" s="93"/>
      <c r="AH100" s="152" t="s">
        <v>90</v>
      </c>
      <c r="AI100" s="152" t="s">
        <v>54</v>
      </c>
      <c r="AJ100" s="155" t="s">
        <v>66</v>
      </c>
    </row>
    <row r="101" spans="2:36" ht="25.5" x14ac:dyDescent="0.25">
      <c r="B101" s="144"/>
      <c r="C101" s="50"/>
      <c r="D101" s="50"/>
      <c r="E101" s="50"/>
      <c r="F101" s="94"/>
      <c r="G101" s="73"/>
      <c r="H101" s="94"/>
      <c r="I101" s="148"/>
      <c r="J101" s="23" t="s">
        <v>158</v>
      </c>
      <c r="K101" s="23" t="s">
        <v>159</v>
      </c>
      <c r="L101" s="23" t="s">
        <v>72</v>
      </c>
      <c r="M101" s="11">
        <v>3500</v>
      </c>
      <c r="N101" s="73"/>
      <c r="O101" s="107"/>
      <c r="P101" s="50"/>
      <c r="Q101" s="50"/>
      <c r="R101" s="50"/>
      <c r="S101" s="50"/>
      <c r="T101" s="90"/>
      <c r="U101" s="90"/>
      <c r="V101" s="90"/>
      <c r="W101" s="94"/>
      <c r="X101" s="94"/>
      <c r="Y101" s="94"/>
      <c r="Z101" s="94"/>
      <c r="AA101" s="94"/>
      <c r="AB101" s="90"/>
      <c r="AC101" s="94"/>
      <c r="AD101" s="94"/>
      <c r="AE101" s="90"/>
      <c r="AF101" s="94"/>
      <c r="AG101" s="94"/>
      <c r="AH101" s="153"/>
      <c r="AI101" s="153"/>
      <c r="AJ101" s="156"/>
    </row>
    <row r="102" spans="2:36" ht="38.25" x14ac:dyDescent="0.25">
      <c r="B102" s="144"/>
      <c r="C102" s="50"/>
      <c r="D102" s="50"/>
      <c r="E102" s="50"/>
      <c r="F102" s="159"/>
      <c r="G102" s="73"/>
      <c r="H102" s="94"/>
      <c r="I102" s="148"/>
      <c r="J102" s="23" t="s">
        <v>160</v>
      </c>
      <c r="K102" s="24" t="s">
        <v>161</v>
      </c>
      <c r="L102" s="24" t="s">
        <v>55</v>
      </c>
      <c r="M102" s="11">
        <v>1</v>
      </c>
      <c r="N102" s="73"/>
      <c r="O102" s="107"/>
      <c r="P102" s="50"/>
      <c r="Q102" s="50"/>
      <c r="R102" s="50"/>
      <c r="S102" s="50"/>
      <c r="T102" s="94"/>
      <c r="U102" s="160"/>
      <c r="V102" s="160"/>
      <c r="W102" s="159"/>
      <c r="X102" s="159"/>
      <c r="Y102" s="159"/>
      <c r="Z102" s="159"/>
      <c r="AA102" s="159"/>
      <c r="AB102" s="160"/>
      <c r="AC102" s="159"/>
      <c r="AD102" s="159"/>
      <c r="AE102" s="160"/>
      <c r="AF102" s="159"/>
      <c r="AG102" s="159"/>
      <c r="AH102" s="153"/>
      <c r="AI102" s="153"/>
      <c r="AJ102" s="156"/>
    </row>
    <row r="103" spans="2:36" ht="25.5" x14ac:dyDescent="0.25">
      <c r="B103" s="144"/>
      <c r="C103" s="50"/>
      <c r="D103" s="50"/>
      <c r="E103" s="50"/>
      <c r="F103" s="66" t="s">
        <v>162</v>
      </c>
      <c r="G103" s="73"/>
      <c r="H103" s="94"/>
      <c r="I103" s="148"/>
      <c r="J103" s="23" t="s">
        <v>73</v>
      </c>
      <c r="K103" s="24" t="s">
        <v>74</v>
      </c>
      <c r="L103" s="24" t="s">
        <v>75</v>
      </c>
      <c r="M103" s="11">
        <v>1</v>
      </c>
      <c r="N103" s="73"/>
      <c r="O103" s="158" t="s">
        <v>48</v>
      </c>
      <c r="P103" s="50"/>
      <c r="Q103" s="50"/>
      <c r="R103" s="50"/>
      <c r="S103" s="50"/>
      <c r="T103" s="94"/>
      <c r="U103" s="68">
        <v>595000</v>
      </c>
      <c r="V103" s="68">
        <f>+U103</f>
        <v>595000</v>
      </c>
      <c r="W103" s="66" t="s">
        <v>44</v>
      </c>
      <c r="X103" s="66" t="s">
        <v>44</v>
      </c>
      <c r="Y103" s="66" t="s">
        <v>44</v>
      </c>
      <c r="Z103" s="66" t="s">
        <v>44</v>
      </c>
      <c r="AA103" s="66" t="s">
        <v>44</v>
      </c>
      <c r="AB103" s="68">
        <v>105000</v>
      </c>
      <c r="AC103" s="66" t="s">
        <v>45</v>
      </c>
      <c r="AD103" s="66"/>
      <c r="AE103" s="68">
        <f>U103</f>
        <v>595000</v>
      </c>
      <c r="AF103" s="66"/>
      <c r="AG103" s="66"/>
      <c r="AH103" s="153"/>
      <c r="AI103" s="153"/>
      <c r="AJ103" s="156"/>
    </row>
    <row r="104" spans="2:36" ht="25.5" x14ac:dyDescent="0.25">
      <c r="B104" s="144"/>
      <c r="C104" s="50"/>
      <c r="D104" s="50"/>
      <c r="E104" s="50"/>
      <c r="F104" s="94"/>
      <c r="G104" s="73"/>
      <c r="H104" s="94"/>
      <c r="I104" s="148"/>
      <c r="J104" s="23" t="s">
        <v>158</v>
      </c>
      <c r="K104" s="23" t="s">
        <v>159</v>
      </c>
      <c r="L104" s="23" t="s">
        <v>72</v>
      </c>
      <c r="M104" s="11">
        <v>23000</v>
      </c>
      <c r="N104" s="73"/>
      <c r="O104" s="107"/>
      <c r="P104" s="50"/>
      <c r="Q104" s="50"/>
      <c r="R104" s="50"/>
      <c r="S104" s="50"/>
      <c r="T104" s="94"/>
      <c r="U104" s="90"/>
      <c r="V104" s="90"/>
      <c r="W104" s="94"/>
      <c r="X104" s="94"/>
      <c r="Y104" s="94"/>
      <c r="Z104" s="94"/>
      <c r="AA104" s="94"/>
      <c r="AB104" s="90"/>
      <c r="AC104" s="94"/>
      <c r="AD104" s="94"/>
      <c r="AE104" s="90"/>
      <c r="AF104" s="94"/>
      <c r="AG104" s="94"/>
      <c r="AH104" s="153"/>
      <c r="AI104" s="153"/>
      <c r="AJ104" s="156"/>
    </row>
    <row r="105" spans="2:36" ht="38.25" x14ac:dyDescent="0.25">
      <c r="B105" s="144"/>
      <c r="C105" s="50"/>
      <c r="D105" s="50"/>
      <c r="E105" s="50"/>
      <c r="F105" s="159"/>
      <c r="G105" s="73"/>
      <c r="H105" s="94"/>
      <c r="I105" s="148"/>
      <c r="J105" s="23" t="s">
        <v>160</v>
      </c>
      <c r="K105" s="24" t="s">
        <v>161</v>
      </c>
      <c r="L105" s="24" t="s">
        <v>55</v>
      </c>
      <c r="M105" s="11">
        <v>2.2999999999999998</v>
      </c>
      <c r="N105" s="73"/>
      <c r="O105" s="107"/>
      <c r="P105" s="50"/>
      <c r="Q105" s="50"/>
      <c r="R105" s="50"/>
      <c r="S105" s="50"/>
      <c r="T105" s="94"/>
      <c r="U105" s="160"/>
      <c r="V105" s="160"/>
      <c r="W105" s="159"/>
      <c r="X105" s="159"/>
      <c r="Y105" s="159"/>
      <c r="Z105" s="159"/>
      <c r="AA105" s="159"/>
      <c r="AB105" s="160"/>
      <c r="AC105" s="159"/>
      <c r="AD105" s="159"/>
      <c r="AE105" s="160"/>
      <c r="AF105" s="159"/>
      <c r="AG105" s="159"/>
      <c r="AH105" s="153"/>
      <c r="AI105" s="153"/>
      <c r="AJ105" s="156"/>
    </row>
    <row r="106" spans="2:36" ht="25.5" x14ac:dyDescent="0.25">
      <c r="B106" s="144"/>
      <c r="C106" s="50"/>
      <c r="D106" s="50"/>
      <c r="E106" s="50"/>
      <c r="F106" s="66" t="s">
        <v>163</v>
      </c>
      <c r="G106" s="73"/>
      <c r="H106" s="94"/>
      <c r="I106" s="148"/>
      <c r="J106" s="23" t="s">
        <v>73</v>
      </c>
      <c r="K106" s="24" t="s">
        <v>74</v>
      </c>
      <c r="L106" s="24" t="s">
        <v>75</v>
      </c>
      <c r="M106" s="11">
        <v>1</v>
      </c>
      <c r="N106" s="73"/>
      <c r="O106" s="158" t="s">
        <v>48</v>
      </c>
      <c r="P106" s="50"/>
      <c r="Q106" s="50"/>
      <c r="R106" s="50"/>
      <c r="S106" s="50"/>
      <c r="T106" s="94"/>
      <c r="U106" s="68">
        <v>1649846</v>
      </c>
      <c r="V106" s="68">
        <f>+U106</f>
        <v>1649846</v>
      </c>
      <c r="W106" s="66" t="s">
        <v>44</v>
      </c>
      <c r="X106" s="66" t="s">
        <v>44</v>
      </c>
      <c r="Y106" s="66" t="s">
        <v>44</v>
      </c>
      <c r="Z106" s="66" t="s">
        <v>44</v>
      </c>
      <c r="AA106" s="66" t="s">
        <v>44</v>
      </c>
      <c r="AB106" s="68">
        <v>291150</v>
      </c>
      <c r="AC106" s="66" t="s">
        <v>45</v>
      </c>
      <c r="AD106" s="66"/>
      <c r="AE106" s="68">
        <f>U106</f>
        <v>1649846</v>
      </c>
      <c r="AF106" s="66"/>
      <c r="AG106" s="66"/>
      <c r="AH106" s="153"/>
      <c r="AI106" s="153"/>
      <c r="AJ106" s="156"/>
    </row>
    <row r="107" spans="2:36" ht="25.5" x14ac:dyDescent="0.25">
      <c r="B107" s="144"/>
      <c r="C107" s="50"/>
      <c r="D107" s="50"/>
      <c r="E107" s="50"/>
      <c r="F107" s="94"/>
      <c r="G107" s="73"/>
      <c r="H107" s="94"/>
      <c r="I107" s="148"/>
      <c r="J107" s="23" t="s">
        <v>158</v>
      </c>
      <c r="K107" s="23" t="s">
        <v>159</v>
      </c>
      <c r="L107" s="23" t="s">
        <v>72</v>
      </c>
      <c r="M107" s="11">
        <v>13000</v>
      </c>
      <c r="N107" s="73"/>
      <c r="O107" s="107"/>
      <c r="P107" s="50"/>
      <c r="Q107" s="50"/>
      <c r="R107" s="50"/>
      <c r="S107" s="50"/>
      <c r="T107" s="94"/>
      <c r="U107" s="90"/>
      <c r="V107" s="90"/>
      <c r="W107" s="94"/>
      <c r="X107" s="94"/>
      <c r="Y107" s="94"/>
      <c r="Z107" s="94"/>
      <c r="AA107" s="94"/>
      <c r="AB107" s="90"/>
      <c r="AC107" s="94"/>
      <c r="AD107" s="94"/>
      <c r="AE107" s="90"/>
      <c r="AF107" s="94"/>
      <c r="AG107" s="94"/>
      <c r="AH107" s="153"/>
      <c r="AI107" s="153"/>
      <c r="AJ107" s="156"/>
    </row>
    <row r="108" spans="2:36" ht="39" thickBot="1" x14ac:dyDescent="0.3">
      <c r="B108" s="145"/>
      <c r="C108" s="146"/>
      <c r="D108" s="146"/>
      <c r="E108" s="146"/>
      <c r="F108" s="108"/>
      <c r="G108" s="151"/>
      <c r="H108" s="108"/>
      <c r="I108" s="149"/>
      <c r="J108" s="25" t="s">
        <v>160</v>
      </c>
      <c r="K108" s="25" t="s">
        <v>161</v>
      </c>
      <c r="L108" s="25" t="s">
        <v>55</v>
      </c>
      <c r="M108" s="15">
        <v>1.8</v>
      </c>
      <c r="N108" s="151"/>
      <c r="O108" s="117"/>
      <c r="P108" s="146"/>
      <c r="Q108" s="146"/>
      <c r="R108" s="146"/>
      <c r="S108" s="146"/>
      <c r="T108" s="108"/>
      <c r="U108" s="116"/>
      <c r="V108" s="116"/>
      <c r="W108" s="108"/>
      <c r="X108" s="108"/>
      <c r="Y108" s="108"/>
      <c r="Z108" s="108"/>
      <c r="AA108" s="108"/>
      <c r="AB108" s="116"/>
      <c r="AC108" s="108"/>
      <c r="AD108" s="108"/>
      <c r="AE108" s="116"/>
      <c r="AF108" s="108"/>
      <c r="AG108" s="108"/>
      <c r="AH108" s="154"/>
      <c r="AI108" s="154"/>
      <c r="AJ108" s="157"/>
    </row>
    <row r="109" spans="2:36" ht="25.5" x14ac:dyDescent="0.25">
      <c r="B109" s="143" t="s">
        <v>164</v>
      </c>
      <c r="C109" s="137" t="s">
        <v>165</v>
      </c>
      <c r="D109" s="137" t="s">
        <v>149</v>
      </c>
      <c r="E109" s="137" t="s">
        <v>150</v>
      </c>
      <c r="F109" s="93" t="s">
        <v>166</v>
      </c>
      <c r="G109" s="150" t="s">
        <v>152</v>
      </c>
      <c r="H109" s="93" t="s">
        <v>38</v>
      </c>
      <c r="I109" s="147" t="s">
        <v>66</v>
      </c>
      <c r="J109" s="22" t="s">
        <v>73</v>
      </c>
      <c r="K109" s="33" t="s">
        <v>74</v>
      </c>
      <c r="L109" s="33" t="s">
        <v>75</v>
      </c>
      <c r="M109" s="14">
        <v>1</v>
      </c>
      <c r="N109" s="150" t="s">
        <v>39</v>
      </c>
      <c r="O109" s="106" t="s">
        <v>48</v>
      </c>
      <c r="P109" s="137" t="s">
        <v>69</v>
      </c>
      <c r="Q109" s="137" t="s">
        <v>41</v>
      </c>
      <c r="R109" s="137" t="s">
        <v>42</v>
      </c>
      <c r="S109" s="137" t="s">
        <v>43</v>
      </c>
      <c r="T109" s="102">
        <f>+U109+U112</f>
        <v>1399627</v>
      </c>
      <c r="U109" s="102">
        <v>342125</v>
      </c>
      <c r="V109" s="102">
        <f>+U109</f>
        <v>342125</v>
      </c>
      <c r="W109" s="93" t="s">
        <v>44</v>
      </c>
      <c r="X109" s="93" t="s">
        <v>44</v>
      </c>
      <c r="Y109" s="93" t="s">
        <v>44</v>
      </c>
      <c r="Z109" s="93" t="s">
        <v>44</v>
      </c>
      <c r="AA109" s="93" t="s">
        <v>44</v>
      </c>
      <c r="AB109" s="102">
        <v>60375</v>
      </c>
      <c r="AC109" s="93" t="s">
        <v>45</v>
      </c>
      <c r="AD109" s="93"/>
      <c r="AE109" s="102">
        <f>U109</f>
        <v>342125</v>
      </c>
      <c r="AF109" s="93"/>
      <c r="AG109" s="93"/>
      <c r="AH109" s="152" t="s">
        <v>57</v>
      </c>
      <c r="AI109" s="152" t="s">
        <v>56</v>
      </c>
      <c r="AJ109" s="155" t="s">
        <v>66</v>
      </c>
    </row>
    <row r="110" spans="2:36" ht="25.5" x14ac:dyDescent="0.25">
      <c r="B110" s="144"/>
      <c r="C110" s="50"/>
      <c r="D110" s="50"/>
      <c r="E110" s="50"/>
      <c r="F110" s="94"/>
      <c r="G110" s="73"/>
      <c r="H110" s="94"/>
      <c r="I110" s="148"/>
      <c r="J110" s="23" t="s">
        <v>158</v>
      </c>
      <c r="K110" s="23" t="s">
        <v>159</v>
      </c>
      <c r="L110" s="23" t="s">
        <v>72</v>
      </c>
      <c r="M110" s="11">
        <v>2500</v>
      </c>
      <c r="N110" s="73"/>
      <c r="O110" s="107"/>
      <c r="P110" s="50"/>
      <c r="Q110" s="50"/>
      <c r="R110" s="50"/>
      <c r="S110" s="50"/>
      <c r="T110" s="90"/>
      <c r="U110" s="90"/>
      <c r="V110" s="90"/>
      <c r="W110" s="94"/>
      <c r="X110" s="94"/>
      <c r="Y110" s="94"/>
      <c r="Z110" s="94"/>
      <c r="AA110" s="94"/>
      <c r="AB110" s="90"/>
      <c r="AC110" s="94"/>
      <c r="AD110" s="94"/>
      <c r="AE110" s="90"/>
      <c r="AF110" s="94"/>
      <c r="AG110" s="94"/>
      <c r="AH110" s="153"/>
      <c r="AI110" s="153"/>
      <c r="AJ110" s="156"/>
    </row>
    <row r="111" spans="2:36" ht="38.25" x14ac:dyDescent="0.25">
      <c r="B111" s="144"/>
      <c r="C111" s="50"/>
      <c r="D111" s="50"/>
      <c r="E111" s="50"/>
      <c r="F111" s="94"/>
      <c r="G111" s="73"/>
      <c r="H111" s="94"/>
      <c r="I111" s="148"/>
      <c r="J111" s="23" t="s">
        <v>160</v>
      </c>
      <c r="K111" s="24" t="s">
        <v>161</v>
      </c>
      <c r="L111" s="24" t="s">
        <v>55</v>
      </c>
      <c r="M111" s="11">
        <v>0.25</v>
      </c>
      <c r="N111" s="73"/>
      <c r="O111" s="107"/>
      <c r="P111" s="50"/>
      <c r="Q111" s="50"/>
      <c r="R111" s="50"/>
      <c r="S111" s="50"/>
      <c r="T111" s="90"/>
      <c r="U111" s="90"/>
      <c r="V111" s="90"/>
      <c r="W111" s="94"/>
      <c r="X111" s="94"/>
      <c r="Y111" s="94"/>
      <c r="Z111" s="94"/>
      <c r="AA111" s="94"/>
      <c r="AB111" s="90"/>
      <c r="AC111" s="94"/>
      <c r="AD111" s="94"/>
      <c r="AE111" s="90"/>
      <c r="AF111" s="94"/>
      <c r="AG111" s="94"/>
      <c r="AH111" s="153"/>
      <c r="AI111" s="153"/>
      <c r="AJ111" s="156"/>
    </row>
    <row r="112" spans="2:36" ht="25.5" x14ac:dyDescent="0.25">
      <c r="B112" s="144"/>
      <c r="C112" s="50"/>
      <c r="D112" s="50"/>
      <c r="E112" s="50"/>
      <c r="F112" s="66" t="s">
        <v>167</v>
      </c>
      <c r="G112" s="73"/>
      <c r="H112" s="94"/>
      <c r="I112" s="148"/>
      <c r="J112" s="23" t="s">
        <v>73</v>
      </c>
      <c r="K112" s="24" t="s">
        <v>74</v>
      </c>
      <c r="L112" s="24" t="s">
        <v>75</v>
      </c>
      <c r="M112" s="11">
        <v>1</v>
      </c>
      <c r="N112" s="73"/>
      <c r="O112" s="158" t="s">
        <v>48</v>
      </c>
      <c r="P112" s="50"/>
      <c r="Q112" s="50"/>
      <c r="R112" s="50"/>
      <c r="S112" s="50"/>
      <c r="T112" s="94"/>
      <c r="U112" s="68">
        <v>1057502</v>
      </c>
      <c r="V112" s="68">
        <f>+U112</f>
        <v>1057502</v>
      </c>
      <c r="W112" s="66" t="s">
        <v>44</v>
      </c>
      <c r="X112" s="66" t="s">
        <v>44</v>
      </c>
      <c r="Y112" s="66" t="s">
        <v>44</v>
      </c>
      <c r="Z112" s="66" t="s">
        <v>44</v>
      </c>
      <c r="AA112" s="66" t="s">
        <v>44</v>
      </c>
      <c r="AB112" s="68">
        <v>186618</v>
      </c>
      <c r="AC112" s="66" t="s">
        <v>45</v>
      </c>
      <c r="AD112" s="66"/>
      <c r="AE112" s="68">
        <f>U112</f>
        <v>1057502</v>
      </c>
      <c r="AF112" s="66"/>
      <c r="AG112" s="66"/>
      <c r="AH112" s="153"/>
      <c r="AI112" s="153"/>
      <c r="AJ112" s="156"/>
    </row>
    <row r="113" spans="2:38" ht="25.5" x14ac:dyDescent="0.25">
      <c r="B113" s="144"/>
      <c r="C113" s="50"/>
      <c r="D113" s="50"/>
      <c r="E113" s="50"/>
      <c r="F113" s="94"/>
      <c r="G113" s="73"/>
      <c r="H113" s="94"/>
      <c r="I113" s="148"/>
      <c r="J113" s="23" t="s">
        <v>158</v>
      </c>
      <c r="K113" s="23" t="s">
        <v>159</v>
      </c>
      <c r="L113" s="23" t="s">
        <v>72</v>
      </c>
      <c r="M113" s="11">
        <v>61000</v>
      </c>
      <c r="N113" s="73"/>
      <c r="O113" s="107"/>
      <c r="P113" s="50"/>
      <c r="Q113" s="50"/>
      <c r="R113" s="50"/>
      <c r="S113" s="50"/>
      <c r="T113" s="94"/>
      <c r="U113" s="90"/>
      <c r="V113" s="90"/>
      <c r="W113" s="94"/>
      <c r="X113" s="94"/>
      <c r="Y113" s="94"/>
      <c r="Z113" s="94"/>
      <c r="AA113" s="94"/>
      <c r="AB113" s="90"/>
      <c r="AC113" s="94"/>
      <c r="AD113" s="94"/>
      <c r="AE113" s="90"/>
      <c r="AF113" s="94"/>
      <c r="AG113" s="94"/>
      <c r="AH113" s="153"/>
      <c r="AI113" s="153"/>
      <c r="AJ113" s="156"/>
    </row>
    <row r="114" spans="2:38" ht="39" thickBot="1" x14ac:dyDescent="0.3">
      <c r="B114" s="145"/>
      <c r="C114" s="146"/>
      <c r="D114" s="50"/>
      <c r="E114" s="146"/>
      <c r="F114" s="108"/>
      <c r="G114" s="151"/>
      <c r="H114" s="108"/>
      <c r="I114" s="149"/>
      <c r="J114" s="25" t="s">
        <v>160</v>
      </c>
      <c r="K114" s="25" t="s">
        <v>161</v>
      </c>
      <c r="L114" s="25" t="s">
        <v>55</v>
      </c>
      <c r="M114" s="15">
        <v>23.6</v>
      </c>
      <c r="N114" s="151"/>
      <c r="O114" s="117"/>
      <c r="P114" s="146"/>
      <c r="Q114" s="146"/>
      <c r="R114" s="146"/>
      <c r="S114" s="146"/>
      <c r="T114" s="108"/>
      <c r="U114" s="116"/>
      <c r="V114" s="116"/>
      <c r="W114" s="108"/>
      <c r="X114" s="108"/>
      <c r="Y114" s="108"/>
      <c r="Z114" s="108"/>
      <c r="AA114" s="108"/>
      <c r="AB114" s="116"/>
      <c r="AC114" s="108"/>
      <c r="AD114" s="108"/>
      <c r="AE114" s="116"/>
      <c r="AF114" s="108"/>
      <c r="AG114" s="108"/>
      <c r="AH114" s="154"/>
      <c r="AI114" s="154"/>
      <c r="AJ114" s="157"/>
    </row>
    <row r="115" spans="2:38" ht="25.5" x14ac:dyDescent="0.25">
      <c r="B115" s="111" t="s">
        <v>168</v>
      </c>
      <c r="C115" s="93" t="s">
        <v>169</v>
      </c>
      <c r="D115" s="137" t="s">
        <v>149</v>
      </c>
      <c r="E115" s="93" t="s">
        <v>150</v>
      </c>
      <c r="F115" s="93" t="s">
        <v>170</v>
      </c>
      <c r="G115" s="93" t="s">
        <v>152</v>
      </c>
      <c r="H115" s="100" t="s">
        <v>38</v>
      </c>
      <c r="I115" s="100" t="s">
        <v>66</v>
      </c>
      <c r="J115" s="22" t="s">
        <v>73</v>
      </c>
      <c r="K115" s="33" t="s">
        <v>74</v>
      </c>
      <c r="L115" s="33" t="s">
        <v>75</v>
      </c>
      <c r="M115" s="14">
        <v>1</v>
      </c>
      <c r="N115" s="91" t="s">
        <v>39</v>
      </c>
      <c r="O115" s="106" t="s">
        <v>48</v>
      </c>
      <c r="P115" s="95" t="s">
        <v>69</v>
      </c>
      <c r="Q115" s="95" t="s">
        <v>41</v>
      </c>
      <c r="R115" s="95" t="s">
        <v>42</v>
      </c>
      <c r="S115" s="95" t="s">
        <v>43</v>
      </c>
      <c r="T115" s="105">
        <f>+U115</f>
        <v>595000</v>
      </c>
      <c r="U115" s="102">
        <v>595000</v>
      </c>
      <c r="V115" s="102">
        <f>+U115</f>
        <v>595000</v>
      </c>
      <c r="W115" s="93" t="s">
        <v>44</v>
      </c>
      <c r="X115" s="93" t="s">
        <v>44</v>
      </c>
      <c r="Y115" s="93" t="s">
        <v>44</v>
      </c>
      <c r="Z115" s="93" t="s">
        <v>44</v>
      </c>
      <c r="AA115" s="93" t="s">
        <v>44</v>
      </c>
      <c r="AB115" s="102">
        <v>105000</v>
      </c>
      <c r="AC115" s="93" t="s">
        <v>45</v>
      </c>
      <c r="AD115" s="93"/>
      <c r="AE115" s="102">
        <f>U115</f>
        <v>595000</v>
      </c>
      <c r="AF115" s="93"/>
      <c r="AG115" s="93"/>
      <c r="AH115" s="103" t="s">
        <v>106</v>
      </c>
      <c r="AI115" s="103" t="s">
        <v>107</v>
      </c>
      <c r="AJ115" s="76" t="s">
        <v>66</v>
      </c>
    </row>
    <row r="116" spans="2:38" ht="25.5" x14ac:dyDescent="0.25">
      <c r="B116" s="112"/>
      <c r="C116" s="94"/>
      <c r="D116" s="50"/>
      <c r="E116" s="94"/>
      <c r="F116" s="94"/>
      <c r="G116" s="94"/>
      <c r="H116" s="101"/>
      <c r="I116" s="101"/>
      <c r="J116" s="23" t="s">
        <v>158</v>
      </c>
      <c r="K116" s="23" t="s">
        <v>159</v>
      </c>
      <c r="L116" s="23" t="s">
        <v>72</v>
      </c>
      <c r="M116" s="11">
        <v>8000</v>
      </c>
      <c r="N116" s="92"/>
      <c r="O116" s="107"/>
      <c r="P116" s="96"/>
      <c r="Q116" s="96"/>
      <c r="R116" s="96"/>
      <c r="S116" s="96"/>
      <c r="T116" s="142"/>
      <c r="U116" s="90"/>
      <c r="V116" s="90"/>
      <c r="W116" s="94"/>
      <c r="X116" s="94"/>
      <c r="Y116" s="94"/>
      <c r="Z116" s="94"/>
      <c r="AA116" s="94"/>
      <c r="AB116" s="90"/>
      <c r="AC116" s="94"/>
      <c r="AD116" s="94"/>
      <c r="AE116" s="90"/>
      <c r="AF116" s="94"/>
      <c r="AG116" s="94"/>
      <c r="AH116" s="104"/>
      <c r="AI116" s="104"/>
      <c r="AJ116" s="77"/>
    </row>
    <row r="117" spans="2:38" ht="39" thickBot="1" x14ac:dyDescent="0.3">
      <c r="B117" s="119"/>
      <c r="C117" s="108"/>
      <c r="D117" s="50"/>
      <c r="E117" s="108"/>
      <c r="F117" s="108"/>
      <c r="G117" s="108"/>
      <c r="H117" s="120"/>
      <c r="I117" s="120"/>
      <c r="J117" s="25" t="s">
        <v>160</v>
      </c>
      <c r="K117" s="25" t="s">
        <v>161</v>
      </c>
      <c r="L117" s="25" t="s">
        <v>55</v>
      </c>
      <c r="M117" s="15">
        <v>3.8</v>
      </c>
      <c r="N117" s="121"/>
      <c r="O117" s="117"/>
      <c r="P117" s="118"/>
      <c r="Q117" s="118"/>
      <c r="R117" s="118"/>
      <c r="S117" s="118"/>
      <c r="T117" s="118"/>
      <c r="U117" s="116"/>
      <c r="V117" s="116"/>
      <c r="W117" s="108"/>
      <c r="X117" s="108"/>
      <c r="Y117" s="108"/>
      <c r="Z117" s="108"/>
      <c r="AA117" s="108"/>
      <c r="AB117" s="116"/>
      <c r="AC117" s="108"/>
      <c r="AD117" s="108"/>
      <c r="AE117" s="116"/>
      <c r="AF117" s="108"/>
      <c r="AG117" s="108"/>
      <c r="AH117" s="109"/>
      <c r="AI117" s="109"/>
      <c r="AJ117" s="110"/>
    </row>
    <row r="118" spans="2:38" ht="25.5" x14ac:dyDescent="0.25">
      <c r="B118" s="111" t="s">
        <v>171</v>
      </c>
      <c r="C118" s="93" t="s">
        <v>172</v>
      </c>
      <c r="D118" s="137" t="s">
        <v>149</v>
      </c>
      <c r="E118" s="93" t="s">
        <v>150</v>
      </c>
      <c r="F118" s="93" t="s">
        <v>173</v>
      </c>
      <c r="G118" s="93" t="s">
        <v>152</v>
      </c>
      <c r="H118" s="100" t="s">
        <v>38</v>
      </c>
      <c r="I118" s="100" t="s">
        <v>66</v>
      </c>
      <c r="J118" s="22" t="s">
        <v>73</v>
      </c>
      <c r="K118" s="33" t="s">
        <v>74</v>
      </c>
      <c r="L118" s="33" t="s">
        <v>75</v>
      </c>
      <c r="M118" s="14">
        <v>1</v>
      </c>
      <c r="N118" s="91" t="s">
        <v>39</v>
      </c>
      <c r="O118" s="106" t="s">
        <v>48</v>
      </c>
      <c r="P118" s="95" t="s">
        <v>69</v>
      </c>
      <c r="Q118" s="95" t="s">
        <v>41</v>
      </c>
      <c r="R118" s="95" t="s">
        <v>42</v>
      </c>
      <c r="S118" s="95" t="s">
        <v>43</v>
      </c>
      <c r="T118" s="105">
        <f>+U118</f>
        <v>1181500</v>
      </c>
      <c r="U118" s="102">
        <v>1181500</v>
      </c>
      <c r="V118" s="102">
        <f>+U118</f>
        <v>1181500</v>
      </c>
      <c r="W118" s="93" t="s">
        <v>44</v>
      </c>
      <c r="X118" s="93" t="s">
        <v>44</v>
      </c>
      <c r="Y118" s="93" t="s">
        <v>44</v>
      </c>
      <c r="Z118" s="93" t="s">
        <v>44</v>
      </c>
      <c r="AA118" s="93" t="s">
        <v>44</v>
      </c>
      <c r="AB118" s="102">
        <v>208500</v>
      </c>
      <c r="AC118" s="93" t="s">
        <v>45</v>
      </c>
      <c r="AD118" s="93"/>
      <c r="AE118" s="102">
        <f>U118</f>
        <v>1181500</v>
      </c>
      <c r="AF118" s="93"/>
      <c r="AG118" s="93"/>
      <c r="AH118" s="103" t="s">
        <v>117</v>
      </c>
      <c r="AI118" s="103" t="s">
        <v>118</v>
      </c>
      <c r="AJ118" s="76" t="s">
        <v>66</v>
      </c>
    </row>
    <row r="119" spans="2:38" ht="25.5" x14ac:dyDescent="0.25">
      <c r="B119" s="112"/>
      <c r="C119" s="94"/>
      <c r="D119" s="50"/>
      <c r="E119" s="94"/>
      <c r="F119" s="94"/>
      <c r="G119" s="94"/>
      <c r="H119" s="101"/>
      <c r="I119" s="101"/>
      <c r="J119" s="23" t="s">
        <v>158</v>
      </c>
      <c r="K119" s="23" t="s">
        <v>159</v>
      </c>
      <c r="L119" s="23" t="s">
        <v>72</v>
      </c>
      <c r="M119" s="11">
        <v>12000</v>
      </c>
      <c r="N119" s="92"/>
      <c r="O119" s="107"/>
      <c r="P119" s="96"/>
      <c r="Q119" s="96"/>
      <c r="R119" s="96"/>
      <c r="S119" s="96"/>
      <c r="T119" s="142"/>
      <c r="U119" s="90"/>
      <c r="V119" s="90"/>
      <c r="W119" s="94"/>
      <c r="X119" s="94"/>
      <c r="Y119" s="94"/>
      <c r="Z119" s="94"/>
      <c r="AA119" s="94"/>
      <c r="AB119" s="90"/>
      <c r="AC119" s="94"/>
      <c r="AD119" s="94"/>
      <c r="AE119" s="90"/>
      <c r="AF119" s="94"/>
      <c r="AG119" s="94"/>
      <c r="AH119" s="104"/>
      <c r="AI119" s="104"/>
      <c r="AJ119" s="77"/>
    </row>
    <row r="120" spans="2:38" ht="39" thickBot="1" x14ac:dyDescent="0.3">
      <c r="B120" s="119"/>
      <c r="C120" s="108"/>
      <c r="D120" s="50"/>
      <c r="E120" s="108"/>
      <c r="F120" s="108"/>
      <c r="G120" s="108"/>
      <c r="H120" s="120"/>
      <c r="I120" s="120"/>
      <c r="J120" s="25" t="s">
        <v>160</v>
      </c>
      <c r="K120" s="25" t="s">
        <v>161</v>
      </c>
      <c r="L120" s="25" t="s">
        <v>55</v>
      </c>
      <c r="M120" s="15">
        <v>1.2</v>
      </c>
      <c r="N120" s="121"/>
      <c r="O120" s="117"/>
      <c r="P120" s="118"/>
      <c r="Q120" s="118"/>
      <c r="R120" s="118"/>
      <c r="S120" s="118"/>
      <c r="T120" s="118"/>
      <c r="U120" s="116"/>
      <c r="V120" s="116"/>
      <c r="W120" s="108"/>
      <c r="X120" s="108"/>
      <c r="Y120" s="108"/>
      <c r="Z120" s="108"/>
      <c r="AA120" s="108"/>
      <c r="AB120" s="116"/>
      <c r="AC120" s="108"/>
      <c r="AD120" s="108"/>
      <c r="AE120" s="116"/>
      <c r="AF120" s="108"/>
      <c r="AG120" s="108"/>
      <c r="AH120" s="109"/>
      <c r="AI120" s="109"/>
      <c r="AJ120" s="110"/>
    </row>
    <row r="121" spans="2:38" ht="25.5" customHeight="1" x14ac:dyDescent="0.25">
      <c r="B121" s="135" t="s">
        <v>186</v>
      </c>
      <c r="C121" s="122" t="s">
        <v>174</v>
      </c>
      <c r="D121" s="137" t="s">
        <v>149</v>
      </c>
      <c r="E121" s="114" t="s">
        <v>196</v>
      </c>
      <c r="F121" s="122" t="s">
        <v>175</v>
      </c>
      <c r="G121" s="93" t="s">
        <v>196</v>
      </c>
      <c r="H121" s="138" t="s">
        <v>38</v>
      </c>
      <c r="I121" s="138" t="s">
        <v>66</v>
      </c>
      <c r="J121" s="17" t="s">
        <v>73</v>
      </c>
      <c r="K121" s="18" t="s">
        <v>74</v>
      </c>
      <c r="L121" s="18" t="s">
        <v>75</v>
      </c>
      <c r="M121" s="19">
        <v>1</v>
      </c>
      <c r="N121" s="140" t="s">
        <v>39</v>
      </c>
      <c r="O121" s="132" t="s">
        <v>48</v>
      </c>
      <c r="P121" s="134" t="s">
        <v>69</v>
      </c>
      <c r="Q121" s="134" t="s">
        <v>41</v>
      </c>
      <c r="R121" s="134" t="s">
        <v>42</v>
      </c>
      <c r="S121" s="134" t="s">
        <v>43</v>
      </c>
      <c r="T121" s="130">
        <v>0</v>
      </c>
      <c r="U121" s="130">
        <v>0</v>
      </c>
      <c r="V121" s="130">
        <v>0</v>
      </c>
      <c r="W121" s="122" t="s">
        <v>44</v>
      </c>
      <c r="X121" s="122" t="s">
        <v>44</v>
      </c>
      <c r="Y121" s="122" t="s">
        <v>44</v>
      </c>
      <c r="Z121" s="122" t="s">
        <v>44</v>
      </c>
      <c r="AA121" s="122" t="s">
        <v>44</v>
      </c>
      <c r="AB121" s="128">
        <v>0</v>
      </c>
      <c r="AC121" s="122" t="s">
        <v>45</v>
      </c>
      <c r="AD121" s="122"/>
      <c r="AE121" s="128">
        <f>U121</f>
        <v>0</v>
      </c>
      <c r="AF121" s="122"/>
      <c r="AG121" s="122"/>
      <c r="AH121" s="124" t="s">
        <v>53</v>
      </c>
      <c r="AI121" s="124" t="s">
        <v>90</v>
      </c>
      <c r="AJ121" s="126" t="s">
        <v>66</v>
      </c>
      <c r="AK121" s="4"/>
      <c r="AL121" s="4"/>
    </row>
    <row r="122" spans="2:38" ht="26.25" thickBot="1" x14ac:dyDescent="0.3">
      <c r="B122" s="136"/>
      <c r="C122" s="123"/>
      <c r="D122" s="50"/>
      <c r="E122" s="115"/>
      <c r="F122" s="123"/>
      <c r="G122" s="94"/>
      <c r="H122" s="139"/>
      <c r="I122" s="139"/>
      <c r="J122" s="20" t="s">
        <v>86</v>
      </c>
      <c r="K122" s="20" t="s">
        <v>87</v>
      </c>
      <c r="L122" s="20" t="s">
        <v>88</v>
      </c>
      <c r="M122" s="21">
        <v>2880</v>
      </c>
      <c r="N122" s="141"/>
      <c r="O122" s="133"/>
      <c r="P122" s="131"/>
      <c r="Q122" s="131"/>
      <c r="R122" s="131"/>
      <c r="S122" s="131"/>
      <c r="T122" s="131"/>
      <c r="U122" s="131"/>
      <c r="V122" s="131"/>
      <c r="W122" s="123"/>
      <c r="X122" s="123"/>
      <c r="Y122" s="123"/>
      <c r="Z122" s="123"/>
      <c r="AA122" s="123"/>
      <c r="AB122" s="129"/>
      <c r="AC122" s="123"/>
      <c r="AD122" s="123"/>
      <c r="AE122" s="129"/>
      <c r="AF122" s="123"/>
      <c r="AG122" s="123"/>
      <c r="AH122" s="125"/>
      <c r="AI122" s="125"/>
      <c r="AJ122" s="127"/>
      <c r="AK122" s="4"/>
      <c r="AL122" s="4"/>
    </row>
    <row r="123" spans="2:38" ht="42" customHeight="1" x14ac:dyDescent="0.25">
      <c r="B123" s="111" t="s">
        <v>176</v>
      </c>
      <c r="C123" s="93" t="s">
        <v>177</v>
      </c>
      <c r="D123" s="93" t="s">
        <v>184</v>
      </c>
      <c r="E123" s="93" t="s">
        <v>63</v>
      </c>
      <c r="F123" s="93" t="s">
        <v>178</v>
      </c>
      <c r="G123" s="93" t="s">
        <v>152</v>
      </c>
      <c r="H123" s="100" t="s">
        <v>38</v>
      </c>
      <c r="I123" s="100" t="s">
        <v>66</v>
      </c>
      <c r="J123" s="22" t="s">
        <v>73</v>
      </c>
      <c r="K123" s="33" t="s">
        <v>74</v>
      </c>
      <c r="L123" s="33" t="s">
        <v>75</v>
      </c>
      <c r="M123" s="14">
        <v>1</v>
      </c>
      <c r="N123" s="91" t="s">
        <v>39</v>
      </c>
      <c r="O123" s="106" t="s">
        <v>48</v>
      </c>
      <c r="P123" s="95" t="s">
        <v>69</v>
      </c>
      <c r="Q123" s="95" t="s">
        <v>41</v>
      </c>
      <c r="R123" s="95" t="s">
        <v>42</v>
      </c>
      <c r="S123" s="95" t="s">
        <v>43</v>
      </c>
      <c r="T123" s="105">
        <f>+U123</f>
        <v>585996</v>
      </c>
      <c r="U123" s="102">
        <f>V123</f>
        <v>585996</v>
      </c>
      <c r="V123" s="102">
        <v>585996</v>
      </c>
      <c r="W123" s="93" t="s">
        <v>44</v>
      </c>
      <c r="X123" s="93" t="s">
        <v>44</v>
      </c>
      <c r="Y123" s="93" t="s">
        <v>44</v>
      </c>
      <c r="Z123" s="93" t="s">
        <v>44</v>
      </c>
      <c r="AA123" s="93" t="s">
        <v>44</v>
      </c>
      <c r="AB123" s="102">
        <v>103412</v>
      </c>
      <c r="AC123" s="93" t="s">
        <v>45</v>
      </c>
      <c r="AD123" s="93"/>
      <c r="AE123" s="102">
        <f>U123</f>
        <v>585996</v>
      </c>
      <c r="AF123" s="93"/>
      <c r="AG123" s="93"/>
      <c r="AH123" s="103" t="s">
        <v>90</v>
      </c>
      <c r="AI123" s="103" t="s">
        <v>54</v>
      </c>
      <c r="AJ123" s="76" t="s">
        <v>66</v>
      </c>
    </row>
    <row r="124" spans="2:38" ht="42" customHeight="1" thickBot="1" x14ac:dyDescent="0.3">
      <c r="B124" s="119"/>
      <c r="C124" s="108"/>
      <c r="D124" s="108"/>
      <c r="E124" s="108"/>
      <c r="F124" s="108"/>
      <c r="G124" s="108"/>
      <c r="H124" s="120"/>
      <c r="I124" s="120"/>
      <c r="J124" s="25" t="s">
        <v>179</v>
      </c>
      <c r="K124" s="25" t="s">
        <v>180</v>
      </c>
      <c r="L124" s="25" t="s">
        <v>55</v>
      </c>
      <c r="M124" s="15">
        <v>4.4000000000000004</v>
      </c>
      <c r="N124" s="121"/>
      <c r="O124" s="117"/>
      <c r="P124" s="118"/>
      <c r="Q124" s="118"/>
      <c r="R124" s="118"/>
      <c r="S124" s="118"/>
      <c r="T124" s="118"/>
      <c r="U124" s="116"/>
      <c r="V124" s="116"/>
      <c r="W124" s="108"/>
      <c r="X124" s="108"/>
      <c r="Y124" s="108"/>
      <c r="Z124" s="108"/>
      <c r="AA124" s="108"/>
      <c r="AB124" s="116"/>
      <c r="AC124" s="108"/>
      <c r="AD124" s="108"/>
      <c r="AE124" s="116"/>
      <c r="AF124" s="108"/>
      <c r="AG124" s="108"/>
      <c r="AH124" s="109"/>
      <c r="AI124" s="109"/>
      <c r="AJ124" s="110"/>
    </row>
    <row r="125" spans="2:38" ht="42" customHeight="1" x14ac:dyDescent="0.25">
      <c r="B125" s="111" t="s">
        <v>181</v>
      </c>
      <c r="C125" s="93" t="s">
        <v>182</v>
      </c>
      <c r="D125" s="93" t="s">
        <v>184</v>
      </c>
      <c r="E125" s="93" t="s">
        <v>63</v>
      </c>
      <c r="F125" s="93" t="s">
        <v>183</v>
      </c>
      <c r="G125" s="93" t="s">
        <v>152</v>
      </c>
      <c r="H125" s="100" t="s">
        <v>38</v>
      </c>
      <c r="I125" s="100" t="s">
        <v>66</v>
      </c>
      <c r="J125" s="22" t="s">
        <v>73</v>
      </c>
      <c r="K125" s="33" t="s">
        <v>74</v>
      </c>
      <c r="L125" s="33" t="s">
        <v>75</v>
      </c>
      <c r="M125" s="14">
        <v>1</v>
      </c>
      <c r="N125" s="91" t="s">
        <v>39</v>
      </c>
      <c r="O125" s="106" t="s">
        <v>48</v>
      </c>
      <c r="P125" s="95" t="s">
        <v>69</v>
      </c>
      <c r="Q125" s="95" t="s">
        <v>41</v>
      </c>
      <c r="R125" s="95" t="s">
        <v>42</v>
      </c>
      <c r="S125" s="95" t="s">
        <v>43</v>
      </c>
      <c r="T125" s="105">
        <f>+U125</f>
        <v>4982745</v>
      </c>
      <c r="U125" s="102">
        <f>V125</f>
        <v>4982745</v>
      </c>
      <c r="V125" s="102">
        <v>4982745</v>
      </c>
      <c r="W125" s="93" t="s">
        <v>44</v>
      </c>
      <c r="X125" s="93" t="s">
        <v>44</v>
      </c>
      <c r="Y125" s="93" t="s">
        <v>44</v>
      </c>
      <c r="Z125" s="93" t="s">
        <v>44</v>
      </c>
      <c r="AA125" s="93" t="s">
        <v>44</v>
      </c>
      <c r="AB125" s="102">
        <v>879308</v>
      </c>
      <c r="AC125" s="93" t="s">
        <v>45</v>
      </c>
      <c r="AD125" s="93"/>
      <c r="AE125" s="102">
        <f>U125</f>
        <v>4982745</v>
      </c>
      <c r="AF125" s="93"/>
      <c r="AG125" s="93"/>
      <c r="AH125" s="103" t="s">
        <v>106</v>
      </c>
      <c r="AI125" s="103" t="s">
        <v>107</v>
      </c>
      <c r="AJ125" s="76" t="s">
        <v>66</v>
      </c>
    </row>
    <row r="126" spans="2:38" ht="42" customHeight="1" thickBot="1" x14ac:dyDescent="0.3">
      <c r="B126" s="119"/>
      <c r="C126" s="108"/>
      <c r="D126" s="108"/>
      <c r="E126" s="108"/>
      <c r="F126" s="108"/>
      <c r="G126" s="108"/>
      <c r="H126" s="120"/>
      <c r="I126" s="120"/>
      <c r="J126" s="25" t="s">
        <v>179</v>
      </c>
      <c r="K126" s="25" t="s">
        <v>180</v>
      </c>
      <c r="L126" s="25" t="s">
        <v>55</v>
      </c>
      <c r="M126" s="15">
        <v>3.5</v>
      </c>
      <c r="N126" s="121"/>
      <c r="O126" s="117"/>
      <c r="P126" s="118"/>
      <c r="Q126" s="118"/>
      <c r="R126" s="118"/>
      <c r="S126" s="118"/>
      <c r="T126" s="118"/>
      <c r="U126" s="116"/>
      <c r="V126" s="116"/>
      <c r="W126" s="108"/>
      <c r="X126" s="108"/>
      <c r="Y126" s="108"/>
      <c r="Z126" s="108"/>
      <c r="AA126" s="108"/>
      <c r="AB126" s="116"/>
      <c r="AC126" s="108"/>
      <c r="AD126" s="108"/>
      <c r="AE126" s="116"/>
      <c r="AF126" s="108"/>
      <c r="AG126" s="108"/>
      <c r="AH126" s="109"/>
      <c r="AI126" s="109"/>
      <c r="AJ126" s="110"/>
    </row>
    <row r="127" spans="2:38" s="3" customFormat="1" ht="51" customHeight="1" thickBot="1" x14ac:dyDescent="0.3">
      <c r="B127" s="111" t="s">
        <v>185</v>
      </c>
      <c r="C127" s="93" t="s">
        <v>174</v>
      </c>
      <c r="D127" s="93" t="s">
        <v>184</v>
      </c>
      <c r="E127" s="114" t="s">
        <v>196</v>
      </c>
      <c r="F127" s="93" t="s">
        <v>175</v>
      </c>
      <c r="G127" s="93" t="s">
        <v>196</v>
      </c>
      <c r="H127" s="100" t="s">
        <v>38</v>
      </c>
      <c r="I127" s="100" t="s">
        <v>66</v>
      </c>
      <c r="J127" s="22" t="s">
        <v>73</v>
      </c>
      <c r="K127" s="33" t="s">
        <v>74</v>
      </c>
      <c r="L127" s="33" t="s">
        <v>75</v>
      </c>
      <c r="M127" s="14">
        <v>1</v>
      </c>
      <c r="N127" s="91" t="s">
        <v>39</v>
      </c>
      <c r="O127" s="106" t="s">
        <v>48</v>
      </c>
      <c r="P127" s="95" t="s">
        <v>69</v>
      </c>
      <c r="Q127" s="95" t="s">
        <v>41</v>
      </c>
      <c r="R127" s="95" t="s">
        <v>42</v>
      </c>
      <c r="S127" s="95" t="s">
        <v>43</v>
      </c>
      <c r="T127" s="105">
        <v>0</v>
      </c>
      <c r="U127" s="102">
        <v>0</v>
      </c>
      <c r="V127" s="102">
        <f>+U127</f>
        <v>0</v>
      </c>
      <c r="W127" s="93" t="s">
        <v>44</v>
      </c>
      <c r="X127" s="93" t="s">
        <v>44</v>
      </c>
      <c r="Y127" s="93" t="s">
        <v>44</v>
      </c>
      <c r="Z127" s="93" t="s">
        <v>44</v>
      </c>
      <c r="AA127" s="93" t="s">
        <v>44</v>
      </c>
      <c r="AB127" s="102">
        <v>0</v>
      </c>
      <c r="AC127" s="93" t="s">
        <v>45</v>
      </c>
      <c r="AD127" s="93"/>
      <c r="AE127" s="102">
        <f>U127</f>
        <v>0</v>
      </c>
      <c r="AF127" s="93"/>
      <c r="AG127" s="93"/>
      <c r="AH127" s="103" t="s">
        <v>53</v>
      </c>
      <c r="AI127" s="103" t="s">
        <v>90</v>
      </c>
      <c r="AJ127" s="76" t="s">
        <v>66</v>
      </c>
    </row>
    <row r="128" spans="2:38" s="3" customFormat="1" ht="66" customHeight="1" thickBot="1" x14ac:dyDescent="0.3">
      <c r="B128" s="112"/>
      <c r="C128" s="94"/>
      <c r="D128" s="113"/>
      <c r="E128" s="115"/>
      <c r="F128" s="94"/>
      <c r="G128" s="94"/>
      <c r="H128" s="101"/>
      <c r="I128" s="101"/>
      <c r="J128" s="24" t="s">
        <v>86</v>
      </c>
      <c r="K128" s="24" t="s">
        <v>87</v>
      </c>
      <c r="L128" s="24" t="s">
        <v>88</v>
      </c>
      <c r="M128" s="13">
        <v>2880</v>
      </c>
      <c r="N128" s="92"/>
      <c r="O128" s="107"/>
      <c r="P128" s="96"/>
      <c r="Q128" s="96"/>
      <c r="R128" s="96"/>
      <c r="S128" s="96"/>
      <c r="T128" s="96"/>
      <c r="U128" s="90"/>
      <c r="V128" s="90"/>
      <c r="W128" s="94"/>
      <c r="X128" s="94"/>
      <c r="Y128" s="94"/>
      <c r="Z128" s="94"/>
      <c r="AA128" s="94"/>
      <c r="AB128" s="90"/>
      <c r="AC128" s="94"/>
      <c r="AD128" s="94"/>
      <c r="AE128" s="90"/>
      <c r="AF128" s="94"/>
      <c r="AG128" s="94"/>
      <c r="AH128" s="104"/>
      <c r="AI128" s="104"/>
      <c r="AJ128" s="77"/>
      <c r="AK128" s="97"/>
    </row>
    <row r="129" spans="1:37" ht="51.75" customHeight="1" x14ac:dyDescent="0.25">
      <c r="B129" s="93" t="s">
        <v>188</v>
      </c>
      <c r="C129" s="93" t="s">
        <v>191</v>
      </c>
      <c r="D129" s="98" t="s">
        <v>187</v>
      </c>
      <c r="E129" s="98" t="s">
        <v>150</v>
      </c>
      <c r="F129" s="93" t="s">
        <v>85</v>
      </c>
      <c r="G129" s="93" t="s">
        <v>65</v>
      </c>
      <c r="H129" s="100" t="s">
        <v>38</v>
      </c>
      <c r="I129" s="100" t="s">
        <v>66</v>
      </c>
      <c r="J129" s="23" t="s">
        <v>86</v>
      </c>
      <c r="K129" s="23" t="s">
        <v>87</v>
      </c>
      <c r="L129" s="23" t="s">
        <v>88</v>
      </c>
      <c r="M129" s="11">
        <v>5000</v>
      </c>
      <c r="N129" s="91" t="s">
        <v>39</v>
      </c>
      <c r="O129" s="93" t="s">
        <v>89</v>
      </c>
      <c r="P129" s="93" t="s">
        <v>69</v>
      </c>
      <c r="Q129" s="95" t="s">
        <v>41</v>
      </c>
      <c r="R129" s="95" t="s">
        <v>42</v>
      </c>
      <c r="S129" s="95" t="s">
        <v>43</v>
      </c>
      <c r="T129" s="68">
        <v>150000</v>
      </c>
      <c r="U129" s="68">
        <v>150000</v>
      </c>
      <c r="V129" s="68">
        <f>+U129</f>
        <v>150000</v>
      </c>
      <c r="W129" s="50" t="s">
        <v>44</v>
      </c>
      <c r="X129" s="50" t="s">
        <v>44</v>
      </c>
      <c r="Y129" s="50" t="s">
        <v>44</v>
      </c>
      <c r="Z129" s="50" t="s">
        <v>44</v>
      </c>
      <c r="AA129" s="50" t="s">
        <v>44</v>
      </c>
      <c r="AB129" s="51">
        <v>26471</v>
      </c>
      <c r="AC129" s="50" t="s">
        <v>45</v>
      </c>
      <c r="AD129" s="50"/>
      <c r="AE129" s="51">
        <f>U129</f>
        <v>150000</v>
      </c>
      <c r="AF129" s="50"/>
      <c r="AG129" s="50"/>
      <c r="AH129" s="74" t="s">
        <v>90</v>
      </c>
      <c r="AI129" s="74" t="s">
        <v>54</v>
      </c>
      <c r="AJ129" s="76" t="s">
        <v>66</v>
      </c>
      <c r="AK129" s="43"/>
    </row>
    <row r="130" spans="1:37" ht="54" customHeight="1" thickBot="1" x14ac:dyDescent="0.3">
      <c r="B130" s="94"/>
      <c r="C130" s="94"/>
      <c r="D130" s="99"/>
      <c r="E130" s="99"/>
      <c r="F130" s="94"/>
      <c r="G130" s="94"/>
      <c r="H130" s="101"/>
      <c r="I130" s="101"/>
      <c r="J130" s="24" t="s">
        <v>73</v>
      </c>
      <c r="K130" s="24" t="s">
        <v>74</v>
      </c>
      <c r="L130" s="24" t="s">
        <v>75</v>
      </c>
      <c r="M130" s="13">
        <v>1</v>
      </c>
      <c r="N130" s="92"/>
      <c r="O130" s="94"/>
      <c r="P130" s="94"/>
      <c r="Q130" s="96"/>
      <c r="R130" s="96"/>
      <c r="S130" s="96"/>
      <c r="T130" s="90"/>
      <c r="U130" s="90"/>
      <c r="V130" s="90"/>
      <c r="W130" s="66"/>
      <c r="X130" s="66"/>
      <c r="Y130" s="66"/>
      <c r="Z130" s="66"/>
      <c r="AA130" s="66"/>
      <c r="AB130" s="68"/>
      <c r="AC130" s="66"/>
      <c r="AD130" s="66"/>
      <c r="AE130" s="68"/>
      <c r="AF130" s="66"/>
      <c r="AG130" s="66"/>
      <c r="AH130" s="75"/>
      <c r="AI130" s="75"/>
      <c r="AJ130" s="77"/>
    </row>
    <row r="131" spans="1:37" ht="55.5" customHeight="1" x14ac:dyDescent="0.25">
      <c r="A131" s="86"/>
      <c r="B131" s="50" t="s">
        <v>189</v>
      </c>
      <c r="C131" s="50" t="s">
        <v>136</v>
      </c>
      <c r="D131" s="88" t="s">
        <v>187</v>
      </c>
      <c r="E131" s="88" t="s">
        <v>150</v>
      </c>
      <c r="F131" s="50" t="s">
        <v>137</v>
      </c>
      <c r="G131" s="50" t="s">
        <v>65</v>
      </c>
      <c r="H131" s="82" t="s">
        <v>38</v>
      </c>
      <c r="I131" s="82" t="s">
        <v>66</v>
      </c>
      <c r="J131" s="23" t="s">
        <v>86</v>
      </c>
      <c r="K131" s="23" t="s">
        <v>87</v>
      </c>
      <c r="L131" s="23" t="s">
        <v>88</v>
      </c>
      <c r="M131" s="11">
        <v>5000</v>
      </c>
      <c r="N131" s="84" t="s">
        <v>39</v>
      </c>
      <c r="O131" s="50" t="s">
        <v>138</v>
      </c>
      <c r="P131" s="50" t="s">
        <v>69</v>
      </c>
      <c r="Q131" s="80" t="s">
        <v>41</v>
      </c>
      <c r="R131" s="80" t="s">
        <v>42</v>
      </c>
      <c r="S131" s="80" t="s">
        <v>43</v>
      </c>
      <c r="T131" s="51">
        <v>150000</v>
      </c>
      <c r="U131" s="51">
        <v>150000</v>
      </c>
      <c r="V131" s="51">
        <f>+U131</f>
        <v>150000</v>
      </c>
      <c r="W131" s="50" t="s">
        <v>44</v>
      </c>
      <c r="X131" s="50" t="s">
        <v>44</v>
      </c>
      <c r="Y131" s="50" t="s">
        <v>44</v>
      </c>
      <c r="Z131" s="50" t="s">
        <v>44</v>
      </c>
      <c r="AA131" s="50" t="s">
        <v>44</v>
      </c>
      <c r="AB131" s="51">
        <v>26471</v>
      </c>
      <c r="AC131" s="50" t="s">
        <v>45</v>
      </c>
      <c r="AD131" s="51"/>
      <c r="AE131" s="51">
        <f>U131</f>
        <v>150000</v>
      </c>
      <c r="AF131" s="50"/>
      <c r="AG131" s="78"/>
      <c r="AH131" s="74" t="s">
        <v>90</v>
      </c>
      <c r="AI131" s="74" t="s">
        <v>54</v>
      </c>
      <c r="AJ131" s="76" t="s">
        <v>66</v>
      </c>
    </row>
    <row r="132" spans="1:37" ht="93.75" customHeight="1" x14ac:dyDescent="0.25">
      <c r="A132" s="87"/>
      <c r="B132" s="66"/>
      <c r="C132" s="66"/>
      <c r="D132" s="89"/>
      <c r="E132" s="89"/>
      <c r="F132" s="66"/>
      <c r="G132" s="66"/>
      <c r="H132" s="83"/>
      <c r="I132" s="83"/>
      <c r="J132" s="24" t="s">
        <v>73</v>
      </c>
      <c r="K132" s="24" t="s">
        <v>74</v>
      </c>
      <c r="L132" s="24" t="s">
        <v>75</v>
      </c>
      <c r="M132" s="13">
        <v>1</v>
      </c>
      <c r="N132" s="85"/>
      <c r="O132" s="66"/>
      <c r="P132" s="66"/>
      <c r="Q132" s="81"/>
      <c r="R132" s="81"/>
      <c r="S132" s="81"/>
      <c r="T132" s="68"/>
      <c r="U132" s="68"/>
      <c r="V132" s="68"/>
      <c r="W132" s="66"/>
      <c r="X132" s="66"/>
      <c r="Y132" s="66"/>
      <c r="Z132" s="66"/>
      <c r="AA132" s="66"/>
      <c r="AB132" s="68"/>
      <c r="AC132" s="66"/>
      <c r="AD132" s="68"/>
      <c r="AE132" s="68"/>
      <c r="AF132" s="66"/>
      <c r="AG132" s="79"/>
      <c r="AH132" s="75"/>
      <c r="AI132" s="75"/>
      <c r="AJ132" s="77"/>
    </row>
    <row r="133" spans="1:37" ht="38.25" x14ac:dyDescent="0.25">
      <c r="A133" s="48"/>
      <c r="B133" s="50" t="s">
        <v>190</v>
      </c>
      <c r="C133" s="50" t="s">
        <v>192</v>
      </c>
      <c r="D133" s="50" t="s">
        <v>62</v>
      </c>
      <c r="E133" s="50" t="s">
        <v>63</v>
      </c>
      <c r="F133" s="50" t="s">
        <v>94</v>
      </c>
      <c r="G133" s="50" t="s">
        <v>65</v>
      </c>
      <c r="H133" s="50" t="s">
        <v>38</v>
      </c>
      <c r="I133" s="50" t="s">
        <v>66</v>
      </c>
      <c r="J133" s="23" t="s">
        <v>67</v>
      </c>
      <c r="K133" s="23" t="s">
        <v>68</v>
      </c>
      <c r="L133" s="23" t="s">
        <v>55</v>
      </c>
      <c r="M133" s="11">
        <v>1</v>
      </c>
      <c r="N133" s="50" t="s">
        <v>39</v>
      </c>
      <c r="O133" s="50" t="s">
        <v>47</v>
      </c>
      <c r="P133" s="50" t="s">
        <v>69</v>
      </c>
      <c r="Q133" s="50" t="s">
        <v>41</v>
      </c>
      <c r="R133" s="50" t="s">
        <v>42</v>
      </c>
      <c r="S133" s="50" t="s">
        <v>43</v>
      </c>
      <c r="T133" s="51">
        <f>U133</f>
        <v>425000</v>
      </c>
      <c r="U133" s="51">
        <v>425000</v>
      </c>
      <c r="V133" s="51">
        <f>+U133</f>
        <v>425000</v>
      </c>
      <c r="W133" s="50" t="s">
        <v>44</v>
      </c>
      <c r="X133" s="50" t="s">
        <v>44</v>
      </c>
      <c r="Y133" s="50" t="s">
        <v>44</v>
      </c>
      <c r="Z133" s="50" t="s">
        <v>44</v>
      </c>
      <c r="AA133" s="50" t="s">
        <v>44</v>
      </c>
      <c r="AB133" s="51">
        <v>75000</v>
      </c>
      <c r="AC133" s="50" t="s">
        <v>45</v>
      </c>
      <c r="AD133" s="50" t="s">
        <v>50</v>
      </c>
      <c r="AE133" s="51">
        <f>U133</f>
        <v>425000</v>
      </c>
      <c r="AF133" s="50"/>
      <c r="AG133" s="50"/>
      <c r="AH133" s="60">
        <v>45931</v>
      </c>
      <c r="AI133" s="60">
        <v>45992</v>
      </c>
      <c r="AJ133" s="50"/>
    </row>
    <row r="134" spans="1:37" ht="25.5" x14ac:dyDescent="0.25">
      <c r="A134" s="48"/>
      <c r="B134" s="50"/>
      <c r="C134" s="50"/>
      <c r="D134" s="50"/>
      <c r="E134" s="50"/>
      <c r="F134" s="50"/>
      <c r="G134" s="50"/>
      <c r="H134" s="50"/>
      <c r="I134" s="50"/>
      <c r="J134" s="23" t="s">
        <v>70</v>
      </c>
      <c r="K134" s="23" t="s">
        <v>71</v>
      </c>
      <c r="L134" s="23" t="s">
        <v>72</v>
      </c>
      <c r="M134" s="11">
        <v>10000</v>
      </c>
      <c r="N134" s="50"/>
      <c r="O134" s="50"/>
      <c r="P134" s="50"/>
      <c r="Q134" s="50"/>
      <c r="R134" s="50"/>
      <c r="S134" s="50"/>
      <c r="T134" s="50"/>
      <c r="U134" s="51"/>
      <c r="V134" s="51"/>
      <c r="W134" s="50"/>
      <c r="X134" s="50"/>
      <c r="Y134" s="50"/>
      <c r="Z134" s="50"/>
      <c r="AA134" s="50"/>
      <c r="AB134" s="51"/>
      <c r="AC134" s="50"/>
      <c r="AD134" s="50"/>
      <c r="AE134" s="51"/>
      <c r="AF134" s="50"/>
      <c r="AG134" s="50"/>
      <c r="AH134" s="60"/>
      <c r="AI134" s="60"/>
      <c r="AJ134" s="50"/>
    </row>
    <row r="135" spans="1:37" ht="25.5" x14ac:dyDescent="0.25">
      <c r="A135" s="48"/>
      <c r="B135" s="50"/>
      <c r="C135" s="50"/>
      <c r="D135" s="50"/>
      <c r="E135" s="50"/>
      <c r="F135" s="50"/>
      <c r="G135" s="50"/>
      <c r="H135" s="50"/>
      <c r="I135" s="50"/>
      <c r="J135" s="23" t="s">
        <v>73</v>
      </c>
      <c r="K135" s="23" t="s">
        <v>74</v>
      </c>
      <c r="L135" s="23" t="s">
        <v>75</v>
      </c>
      <c r="M135" s="11">
        <v>1</v>
      </c>
      <c r="N135" s="50"/>
      <c r="O135" s="50"/>
      <c r="P135" s="50"/>
      <c r="Q135" s="50"/>
      <c r="R135" s="50"/>
      <c r="S135" s="50"/>
      <c r="T135" s="50"/>
      <c r="U135" s="51"/>
      <c r="V135" s="51"/>
      <c r="W135" s="50"/>
      <c r="X135" s="50"/>
      <c r="Y135" s="50"/>
      <c r="Z135" s="50"/>
      <c r="AA135" s="50"/>
      <c r="AB135" s="51"/>
      <c r="AC135" s="50"/>
      <c r="AD135" s="50"/>
      <c r="AE135" s="51"/>
      <c r="AF135" s="50"/>
      <c r="AG135" s="50"/>
      <c r="AH135" s="60"/>
      <c r="AI135" s="60"/>
      <c r="AJ135" s="50"/>
    </row>
    <row r="136" spans="1:37" ht="38.25" x14ac:dyDescent="0.25">
      <c r="A136" s="72"/>
      <c r="B136" s="50" t="s">
        <v>197</v>
      </c>
      <c r="C136" s="50" t="s">
        <v>198</v>
      </c>
      <c r="D136" s="50" t="s">
        <v>62</v>
      </c>
      <c r="E136" s="50" t="s">
        <v>63</v>
      </c>
      <c r="F136" s="50" t="s">
        <v>91</v>
      </c>
      <c r="G136" s="50" t="s">
        <v>65</v>
      </c>
      <c r="H136" s="50" t="s">
        <v>38</v>
      </c>
      <c r="I136" s="50" t="s">
        <v>66</v>
      </c>
      <c r="J136" s="23" t="s">
        <v>67</v>
      </c>
      <c r="K136" s="23" t="s">
        <v>68</v>
      </c>
      <c r="L136" s="23" t="s">
        <v>55</v>
      </c>
      <c r="M136" s="11">
        <v>1.8</v>
      </c>
      <c r="N136" s="71" t="s">
        <v>39</v>
      </c>
      <c r="O136" s="50" t="s">
        <v>92</v>
      </c>
      <c r="P136" s="71" t="s">
        <v>69</v>
      </c>
      <c r="Q136" s="71" t="s">
        <v>41</v>
      </c>
      <c r="R136" s="71" t="s">
        <v>42</v>
      </c>
      <c r="S136" s="71" t="s">
        <v>43</v>
      </c>
      <c r="T136" s="69">
        <f>U136</f>
        <v>689920</v>
      </c>
      <c r="U136" s="51">
        <v>689920</v>
      </c>
      <c r="V136" s="51">
        <f>+U136</f>
        <v>689920</v>
      </c>
      <c r="W136" s="50" t="s">
        <v>44</v>
      </c>
      <c r="X136" s="50" t="s">
        <v>44</v>
      </c>
      <c r="Y136" s="50" t="s">
        <v>44</v>
      </c>
      <c r="Z136" s="50" t="s">
        <v>44</v>
      </c>
      <c r="AA136" s="50" t="s">
        <v>44</v>
      </c>
      <c r="AB136" s="51">
        <v>121751</v>
      </c>
      <c r="AC136" s="50" t="s">
        <v>45</v>
      </c>
      <c r="AD136" s="50"/>
      <c r="AE136" s="51">
        <f>U136</f>
        <v>689920</v>
      </c>
      <c r="AF136" s="50"/>
      <c r="AG136" s="50"/>
      <c r="AH136" s="60">
        <v>45717</v>
      </c>
      <c r="AI136" s="60" t="s">
        <v>207</v>
      </c>
      <c r="AJ136" s="50"/>
    </row>
    <row r="137" spans="1:37" ht="25.5" x14ac:dyDescent="0.25">
      <c r="A137" s="73"/>
      <c r="B137" s="50"/>
      <c r="C137" s="50"/>
      <c r="D137" s="50"/>
      <c r="E137" s="50"/>
      <c r="F137" s="50"/>
      <c r="G137" s="50"/>
      <c r="H137" s="50"/>
      <c r="I137" s="50"/>
      <c r="J137" s="23" t="s">
        <v>70</v>
      </c>
      <c r="K137" s="23" t="s">
        <v>71</v>
      </c>
      <c r="L137" s="23" t="s">
        <v>72</v>
      </c>
      <c r="M137" s="11">
        <v>2155</v>
      </c>
      <c r="N137" s="70"/>
      <c r="O137" s="50"/>
      <c r="P137" s="70"/>
      <c r="Q137" s="70"/>
      <c r="R137" s="70"/>
      <c r="S137" s="70"/>
      <c r="T137" s="70"/>
      <c r="U137" s="51"/>
      <c r="V137" s="51"/>
      <c r="W137" s="50"/>
      <c r="X137" s="50"/>
      <c r="Y137" s="50"/>
      <c r="Z137" s="50"/>
      <c r="AA137" s="50"/>
      <c r="AB137" s="51"/>
      <c r="AC137" s="50"/>
      <c r="AD137" s="50"/>
      <c r="AE137" s="51"/>
      <c r="AF137" s="50"/>
      <c r="AG137" s="50"/>
      <c r="AH137" s="60"/>
      <c r="AI137" s="60"/>
      <c r="AJ137" s="50"/>
    </row>
    <row r="138" spans="1:37" ht="25.5" x14ac:dyDescent="0.25">
      <c r="A138" s="73"/>
      <c r="B138" s="50"/>
      <c r="C138" s="50"/>
      <c r="D138" s="50"/>
      <c r="E138" s="50"/>
      <c r="F138" s="50"/>
      <c r="G138" s="50"/>
      <c r="H138" s="50"/>
      <c r="I138" s="50"/>
      <c r="J138" s="23" t="s">
        <v>79</v>
      </c>
      <c r="K138" s="23" t="s">
        <v>80</v>
      </c>
      <c r="L138" s="23" t="s">
        <v>49</v>
      </c>
      <c r="M138" s="11">
        <v>2000</v>
      </c>
      <c r="N138" s="70"/>
      <c r="O138" s="50"/>
      <c r="P138" s="70"/>
      <c r="Q138" s="70"/>
      <c r="R138" s="70"/>
      <c r="S138" s="70"/>
      <c r="T138" s="70"/>
      <c r="U138" s="51"/>
      <c r="V138" s="51"/>
      <c r="W138" s="50"/>
      <c r="X138" s="50"/>
      <c r="Y138" s="50"/>
      <c r="Z138" s="50"/>
      <c r="AA138" s="50"/>
      <c r="AB138" s="51"/>
      <c r="AC138" s="50"/>
      <c r="AD138" s="50"/>
      <c r="AE138" s="51"/>
      <c r="AF138" s="50"/>
      <c r="AG138" s="50"/>
      <c r="AH138" s="60"/>
      <c r="AI138" s="60"/>
      <c r="AJ138" s="50"/>
    </row>
    <row r="139" spans="1:37" ht="25.5" x14ac:dyDescent="0.25">
      <c r="A139" s="73"/>
      <c r="B139" s="50"/>
      <c r="C139" s="50"/>
      <c r="D139" s="50"/>
      <c r="E139" s="50"/>
      <c r="F139" s="50"/>
      <c r="G139" s="50"/>
      <c r="H139" s="50"/>
      <c r="I139" s="50"/>
      <c r="J139" s="23" t="s">
        <v>81</v>
      </c>
      <c r="K139" s="23" t="s">
        <v>82</v>
      </c>
      <c r="L139" s="23" t="s">
        <v>51</v>
      </c>
      <c r="M139" s="11">
        <v>0.82</v>
      </c>
      <c r="N139" s="70"/>
      <c r="O139" s="50"/>
      <c r="P139" s="70"/>
      <c r="Q139" s="70"/>
      <c r="R139" s="70"/>
      <c r="S139" s="70"/>
      <c r="T139" s="70"/>
      <c r="U139" s="51"/>
      <c r="V139" s="51"/>
      <c r="W139" s="50"/>
      <c r="X139" s="50"/>
      <c r="Y139" s="50"/>
      <c r="Z139" s="50"/>
      <c r="AA139" s="50"/>
      <c r="AB139" s="51"/>
      <c r="AC139" s="50"/>
      <c r="AD139" s="50"/>
      <c r="AE139" s="51"/>
      <c r="AF139" s="50"/>
      <c r="AG139" s="50"/>
      <c r="AH139" s="60"/>
      <c r="AI139" s="60"/>
      <c r="AJ139" s="50"/>
    </row>
    <row r="140" spans="1:37" ht="25.5" x14ac:dyDescent="0.25">
      <c r="A140" s="73"/>
      <c r="B140" s="66"/>
      <c r="C140" s="66"/>
      <c r="D140" s="66"/>
      <c r="E140" s="66"/>
      <c r="F140" s="66"/>
      <c r="G140" s="66"/>
      <c r="H140" s="66"/>
      <c r="I140" s="66"/>
      <c r="J140" s="24" t="s">
        <v>73</v>
      </c>
      <c r="K140" s="24" t="s">
        <v>74</v>
      </c>
      <c r="L140" s="24" t="s">
        <v>75</v>
      </c>
      <c r="M140" s="13">
        <v>1</v>
      </c>
      <c r="N140" s="70"/>
      <c r="O140" s="66"/>
      <c r="P140" s="70"/>
      <c r="Q140" s="70"/>
      <c r="R140" s="70"/>
      <c r="S140" s="70"/>
      <c r="T140" s="70"/>
      <c r="U140" s="68"/>
      <c r="V140" s="68"/>
      <c r="W140" s="66"/>
      <c r="X140" s="66"/>
      <c r="Y140" s="66"/>
      <c r="Z140" s="66"/>
      <c r="AA140" s="66"/>
      <c r="AB140" s="68"/>
      <c r="AC140" s="66"/>
      <c r="AD140" s="66"/>
      <c r="AE140" s="68"/>
      <c r="AF140" s="66"/>
      <c r="AG140" s="66"/>
      <c r="AH140" s="67"/>
      <c r="AI140" s="67"/>
      <c r="AJ140" s="66"/>
    </row>
    <row r="141" spans="1:37" ht="38.25" x14ac:dyDescent="0.25">
      <c r="A141" s="34"/>
      <c r="B141" s="50" t="s">
        <v>201</v>
      </c>
      <c r="C141" s="50" t="s">
        <v>202</v>
      </c>
      <c r="D141" s="50" t="s">
        <v>62</v>
      </c>
      <c r="E141" s="50" t="s">
        <v>63</v>
      </c>
      <c r="F141" s="50" t="s">
        <v>203</v>
      </c>
      <c r="G141" s="56" t="s">
        <v>65</v>
      </c>
      <c r="H141" s="56" t="s">
        <v>38</v>
      </c>
      <c r="I141" s="56" t="s">
        <v>66</v>
      </c>
      <c r="J141" s="23" t="s">
        <v>67</v>
      </c>
      <c r="K141" s="23" t="s">
        <v>68</v>
      </c>
      <c r="L141" s="23" t="s">
        <v>55</v>
      </c>
      <c r="M141" s="11">
        <v>8.9099999999999999E-2</v>
      </c>
      <c r="N141" s="57" t="s">
        <v>39</v>
      </c>
      <c r="O141" s="50" t="s">
        <v>47</v>
      </c>
      <c r="P141" s="58" t="s">
        <v>69</v>
      </c>
      <c r="Q141" s="62" t="s">
        <v>41</v>
      </c>
      <c r="R141" s="58" t="s">
        <v>42</v>
      </c>
      <c r="S141" s="58" t="s">
        <v>43</v>
      </c>
      <c r="T141" s="65">
        <f>U141+U144</f>
        <v>611000</v>
      </c>
      <c r="U141" s="51">
        <v>255000</v>
      </c>
      <c r="V141" s="51">
        <f>+U141</f>
        <v>255000</v>
      </c>
      <c r="W141" s="61" t="s">
        <v>44</v>
      </c>
      <c r="X141" s="61" t="s">
        <v>50</v>
      </c>
      <c r="Y141" s="50" t="s">
        <v>44</v>
      </c>
      <c r="Z141" s="50" t="s">
        <v>44</v>
      </c>
      <c r="AA141" s="50" t="s">
        <v>44</v>
      </c>
      <c r="AB141" s="51">
        <v>45000</v>
      </c>
      <c r="AC141" s="50" t="s">
        <v>45</v>
      </c>
      <c r="AD141" s="50"/>
      <c r="AE141" s="51">
        <f>U141</f>
        <v>255000</v>
      </c>
      <c r="AF141" s="50"/>
      <c r="AG141" s="50"/>
      <c r="AH141" s="60">
        <v>45748</v>
      </c>
      <c r="AI141" s="60">
        <v>45838</v>
      </c>
      <c r="AJ141" s="50"/>
    </row>
    <row r="142" spans="1:37" ht="25.5" x14ac:dyDescent="0.25">
      <c r="A142" s="34"/>
      <c r="B142" s="50"/>
      <c r="C142" s="50"/>
      <c r="D142" s="50"/>
      <c r="E142" s="50"/>
      <c r="F142" s="50"/>
      <c r="G142" s="56"/>
      <c r="H142" s="56"/>
      <c r="I142" s="56"/>
      <c r="J142" s="23" t="s">
        <v>70</v>
      </c>
      <c r="K142" s="23" t="s">
        <v>71</v>
      </c>
      <c r="L142" s="23" t="s">
        <v>72</v>
      </c>
      <c r="M142" s="11">
        <v>891</v>
      </c>
      <c r="N142" s="57"/>
      <c r="O142" s="50"/>
      <c r="P142" s="58"/>
      <c r="Q142" s="63"/>
      <c r="R142" s="58"/>
      <c r="S142" s="58"/>
      <c r="T142" s="58"/>
      <c r="U142" s="51"/>
      <c r="V142" s="51"/>
      <c r="W142" s="61"/>
      <c r="X142" s="61"/>
      <c r="Y142" s="50"/>
      <c r="Z142" s="50"/>
      <c r="AA142" s="50"/>
      <c r="AB142" s="51"/>
      <c r="AC142" s="50"/>
      <c r="AD142" s="50"/>
      <c r="AE142" s="51"/>
      <c r="AF142" s="50"/>
      <c r="AG142" s="50"/>
      <c r="AH142" s="60"/>
      <c r="AI142" s="60"/>
      <c r="AJ142" s="50"/>
    </row>
    <row r="143" spans="1:37" ht="25.5" x14ac:dyDescent="0.25">
      <c r="A143" s="34"/>
      <c r="B143" s="50"/>
      <c r="C143" s="50"/>
      <c r="D143" s="50"/>
      <c r="E143" s="50"/>
      <c r="F143" s="50"/>
      <c r="G143" s="56"/>
      <c r="H143" s="56"/>
      <c r="I143" s="56"/>
      <c r="J143" s="23" t="s">
        <v>73</v>
      </c>
      <c r="K143" s="23" t="s">
        <v>74</v>
      </c>
      <c r="L143" s="23" t="s">
        <v>75</v>
      </c>
      <c r="M143" s="11">
        <v>1</v>
      </c>
      <c r="N143" s="57"/>
      <c r="O143" s="50"/>
      <c r="P143" s="58"/>
      <c r="Q143" s="63"/>
      <c r="R143" s="58"/>
      <c r="S143" s="58"/>
      <c r="T143" s="58"/>
      <c r="U143" s="51"/>
      <c r="V143" s="51"/>
      <c r="W143" s="61"/>
      <c r="X143" s="61"/>
      <c r="Y143" s="50"/>
      <c r="Z143" s="50"/>
      <c r="AA143" s="50"/>
      <c r="AB143" s="51"/>
      <c r="AC143" s="50"/>
      <c r="AD143" s="50"/>
      <c r="AE143" s="51"/>
      <c r="AF143" s="50"/>
      <c r="AG143" s="50"/>
      <c r="AH143" s="60"/>
      <c r="AI143" s="60"/>
      <c r="AJ143" s="50"/>
    </row>
    <row r="144" spans="1:37" ht="38.25" x14ac:dyDescent="0.25">
      <c r="A144" s="34"/>
      <c r="B144" s="50"/>
      <c r="C144" s="50"/>
      <c r="D144" s="50"/>
      <c r="E144" s="50"/>
      <c r="F144" s="50" t="s">
        <v>204</v>
      </c>
      <c r="G144" s="56"/>
      <c r="H144" s="56"/>
      <c r="I144" s="56"/>
      <c r="J144" s="23" t="s">
        <v>67</v>
      </c>
      <c r="K144" s="23" t="s">
        <v>68</v>
      </c>
      <c r="L144" s="23" t="s">
        <v>55</v>
      </c>
      <c r="M144" s="11">
        <v>0.65369999999999995</v>
      </c>
      <c r="N144" s="57"/>
      <c r="O144" s="50" t="s">
        <v>47</v>
      </c>
      <c r="P144" s="58"/>
      <c r="Q144" s="63"/>
      <c r="R144" s="58"/>
      <c r="S144" s="58"/>
      <c r="T144" s="58"/>
      <c r="U144" s="51">
        <v>356000</v>
      </c>
      <c r="V144" s="51">
        <f>+U144</f>
        <v>356000</v>
      </c>
      <c r="W144" s="61" t="s">
        <v>44</v>
      </c>
      <c r="X144" s="61" t="s">
        <v>44</v>
      </c>
      <c r="Y144" s="50" t="s">
        <v>44</v>
      </c>
      <c r="Z144" s="50" t="s">
        <v>44</v>
      </c>
      <c r="AA144" s="50" t="s">
        <v>44</v>
      </c>
      <c r="AB144" s="51">
        <v>62824</v>
      </c>
      <c r="AC144" s="50"/>
      <c r="AD144" s="50"/>
      <c r="AE144" s="51">
        <f>U144</f>
        <v>356000</v>
      </c>
      <c r="AF144" s="50"/>
      <c r="AG144" s="50"/>
      <c r="AH144" s="60"/>
      <c r="AI144" s="60"/>
      <c r="AJ144" s="50"/>
    </row>
    <row r="145" spans="1:36" ht="25.5" x14ac:dyDescent="0.25">
      <c r="A145" s="34"/>
      <c r="B145" s="50"/>
      <c r="C145" s="50"/>
      <c r="D145" s="50"/>
      <c r="E145" s="50"/>
      <c r="F145" s="50"/>
      <c r="G145" s="56"/>
      <c r="H145" s="56"/>
      <c r="I145" s="56"/>
      <c r="J145" s="23" t="s">
        <v>70</v>
      </c>
      <c r="K145" s="23" t="s">
        <v>71</v>
      </c>
      <c r="L145" s="23" t="s">
        <v>72</v>
      </c>
      <c r="M145" s="11">
        <v>6537</v>
      </c>
      <c r="N145" s="57"/>
      <c r="O145" s="50"/>
      <c r="P145" s="58"/>
      <c r="Q145" s="63"/>
      <c r="R145" s="58"/>
      <c r="S145" s="58"/>
      <c r="T145" s="58"/>
      <c r="U145" s="51"/>
      <c r="V145" s="51"/>
      <c r="W145" s="61"/>
      <c r="X145" s="61"/>
      <c r="Y145" s="50"/>
      <c r="Z145" s="50"/>
      <c r="AA145" s="50"/>
      <c r="AB145" s="51"/>
      <c r="AC145" s="50"/>
      <c r="AD145" s="50"/>
      <c r="AE145" s="51"/>
      <c r="AF145" s="50"/>
      <c r="AG145" s="50"/>
      <c r="AH145" s="60"/>
      <c r="AI145" s="60"/>
      <c r="AJ145" s="50"/>
    </row>
    <row r="146" spans="1:36" ht="25.5" x14ac:dyDescent="0.25">
      <c r="A146" s="34"/>
      <c r="B146" s="50"/>
      <c r="C146" s="50"/>
      <c r="D146" s="50"/>
      <c r="E146" s="50"/>
      <c r="F146" s="50"/>
      <c r="G146" s="56"/>
      <c r="H146" s="56"/>
      <c r="I146" s="56"/>
      <c r="J146" s="23" t="s">
        <v>73</v>
      </c>
      <c r="K146" s="23" t="s">
        <v>74</v>
      </c>
      <c r="L146" s="23" t="s">
        <v>75</v>
      </c>
      <c r="M146" s="11">
        <v>1</v>
      </c>
      <c r="N146" s="57"/>
      <c r="O146" s="50"/>
      <c r="P146" s="58"/>
      <c r="Q146" s="64"/>
      <c r="R146" s="58"/>
      <c r="S146" s="58"/>
      <c r="T146" s="58"/>
      <c r="U146" s="51"/>
      <c r="V146" s="51"/>
      <c r="W146" s="61"/>
      <c r="X146" s="61"/>
      <c r="Y146" s="50"/>
      <c r="Z146" s="50"/>
      <c r="AA146" s="50"/>
      <c r="AB146" s="51"/>
      <c r="AC146" s="50"/>
      <c r="AD146" s="50"/>
      <c r="AE146" s="51"/>
      <c r="AF146" s="50"/>
      <c r="AG146" s="50"/>
      <c r="AH146" s="60"/>
      <c r="AI146" s="60"/>
      <c r="AJ146" s="50"/>
    </row>
    <row r="147" spans="1:36" ht="38.25" x14ac:dyDescent="0.25">
      <c r="A147" s="34"/>
      <c r="B147" s="52" t="s">
        <v>205</v>
      </c>
      <c r="C147" s="59" t="s">
        <v>206</v>
      </c>
      <c r="D147" s="59" t="s">
        <v>62</v>
      </c>
      <c r="E147" s="59" t="s">
        <v>63</v>
      </c>
      <c r="F147" s="50" t="s">
        <v>98</v>
      </c>
      <c r="G147" s="59" t="s">
        <v>65</v>
      </c>
      <c r="H147" s="52" t="s">
        <v>38</v>
      </c>
      <c r="I147" s="52" t="s">
        <v>66</v>
      </c>
      <c r="J147" s="23" t="s">
        <v>67</v>
      </c>
      <c r="K147" s="23" t="s">
        <v>68</v>
      </c>
      <c r="L147" s="23" t="s">
        <v>55</v>
      </c>
      <c r="M147" s="11">
        <v>11.76</v>
      </c>
      <c r="N147" s="52" t="s">
        <v>39</v>
      </c>
      <c r="O147" s="50" t="s">
        <v>46</v>
      </c>
      <c r="P147" s="52" t="s">
        <v>69</v>
      </c>
      <c r="Q147" s="52" t="s">
        <v>41</v>
      </c>
      <c r="R147" s="52" t="s">
        <v>42</v>
      </c>
      <c r="S147" s="52" t="s">
        <v>43</v>
      </c>
      <c r="T147" s="55">
        <f>U147+U150+U153+U156</f>
        <v>1516630</v>
      </c>
      <c r="U147" s="51">
        <v>532525</v>
      </c>
      <c r="V147" s="51">
        <f>+U147</f>
        <v>532525</v>
      </c>
      <c r="W147" s="52" t="s">
        <v>44</v>
      </c>
      <c r="X147" s="52" t="s">
        <v>44</v>
      </c>
      <c r="Y147" s="52" t="s">
        <v>44</v>
      </c>
      <c r="Z147" s="52" t="s">
        <v>44</v>
      </c>
      <c r="AA147" s="52" t="s">
        <v>44</v>
      </c>
      <c r="AB147" s="51">
        <v>93975</v>
      </c>
      <c r="AC147" s="52" t="s">
        <v>45</v>
      </c>
      <c r="AD147" s="52"/>
      <c r="AE147" s="51">
        <f>U147</f>
        <v>532525</v>
      </c>
      <c r="AF147" s="53"/>
      <c r="AG147" s="53"/>
      <c r="AH147" s="54">
        <v>45809</v>
      </c>
      <c r="AI147" s="54">
        <v>45900</v>
      </c>
      <c r="AJ147" s="49"/>
    </row>
    <row r="148" spans="1:36" ht="25.5" x14ac:dyDescent="0.25">
      <c r="A148" s="34"/>
      <c r="B148" s="52"/>
      <c r="C148" s="59"/>
      <c r="D148" s="59"/>
      <c r="E148" s="59"/>
      <c r="F148" s="50"/>
      <c r="G148" s="59"/>
      <c r="H148" s="52"/>
      <c r="I148" s="52"/>
      <c r="J148" s="23" t="s">
        <v>70</v>
      </c>
      <c r="K148" s="23" t="s">
        <v>71</v>
      </c>
      <c r="L148" s="23" t="s">
        <v>72</v>
      </c>
      <c r="M148" s="11">
        <v>117600</v>
      </c>
      <c r="N148" s="52"/>
      <c r="O148" s="50"/>
      <c r="P148" s="52"/>
      <c r="Q148" s="52"/>
      <c r="R148" s="52"/>
      <c r="S148" s="52"/>
      <c r="T148" s="52"/>
      <c r="U148" s="51"/>
      <c r="V148" s="51"/>
      <c r="W148" s="52"/>
      <c r="X148" s="52"/>
      <c r="Y148" s="52"/>
      <c r="Z148" s="52"/>
      <c r="AA148" s="52"/>
      <c r="AB148" s="51"/>
      <c r="AC148" s="52"/>
      <c r="AD148" s="52"/>
      <c r="AE148" s="51"/>
      <c r="AF148" s="53"/>
      <c r="AG148" s="53"/>
      <c r="AH148" s="54"/>
      <c r="AI148" s="54"/>
      <c r="AJ148" s="49"/>
    </row>
    <row r="149" spans="1:36" ht="25.5" x14ac:dyDescent="0.25">
      <c r="A149" s="34"/>
      <c r="B149" s="52"/>
      <c r="C149" s="59"/>
      <c r="D149" s="59"/>
      <c r="E149" s="59"/>
      <c r="F149" s="50"/>
      <c r="G149" s="59"/>
      <c r="H149" s="52"/>
      <c r="I149" s="52"/>
      <c r="J149" s="23" t="s">
        <v>73</v>
      </c>
      <c r="K149" s="23" t="s">
        <v>74</v>
      </c>
      <c r="L149" s="23" t="s">
        <v>75</v>
      </c>
      <c r="M149" s="11">
        <v>1</v>
      </c>
      <c r="N149" s="52"/>
      <c r="O149" s="50"/>
      <c r="P149" s="52"/>
      <c r="Q149" s="52"/>
      <c r="R149" s="52"/>
      <c r="S149" s="52"/>
      <c r="T149" s="52"/>
      <c r="U149" s="51"/>
      <c r="V149" s="51"/>
      <c r="W149" s="52"/>
      <c r="X149" s="52"/>
      <c r="Y149" s="52"/>
      <c r="Z149" s="52"/>
      <c r="AA149" s="52"/>
      <c r="AB149" s="51"/>
      <c r="AC149" s="52"/>
      <c r="AD149" s="52"/>
      <c r="AE149" s="51"/>
      <c r="AF149" s="53"/>
      <c r="AG149" s="53"/>
      <c r="AH149" s="54"/>
      <c r="AI149" s="54"/>
      <c r="AJ149" s="49"/>
    </row>
    <row r="150" spans="1:36" ht="38.25" x14ac:dyDescent="0.25">
      <c r="A150" s="34"/>
      <c r="B150" s="52"/>
      <c r="C150" s="59"/>
      <c r="D150" s="59"/>
      <c r="E150" s="59"/>
      <c r="F150" s="50" t="s">
        <v>99</v>
      </c>
      <c r="G150" s="59"/>
      <c r="H150" s="52"/>
      <c r="I150" s="52"/>
      <c r="J150" s="23" t="s">
        <v>67</v>
      </c>
      <c r="K150" s="23" t="s">
        <v>68</v>
      </c>
      <c r="L150" s="23" t="s">
        <v>55</v>
      </c>
      <c r="M150" s="11">
        <v>5.6639999999999997</v>
      </c>
      <c r="N150" s="52"/>
      <c r="O150" s="50" t="s">
        <v>46</v>
      </c>
      <c r="P150" s="52"/>
      <c r="Q150" s="52"/>
      <c r="R150" s="52"/>
      <c r="S150" s="52"/>
      <c r="T150" s="52"/>
      <c r="U150" s="51">
        <v>381237</v>
      </c>
      <c r="V150" s="51">
        <f>+U150</f>
        <v>381237</v>
      </c>
      <c r="W150" s="52" t="s">
        <v>44</v>
      </c>
      <c r="X150" s="52" t="s">
        <v>44</v>
      </c>
      <c r="Y150" s="52" t="s">
        <v>44</v>
      </c>
      <c r="Z150" s="52" t="s">
        <v>44</v>
      </c>
      <c r="AA150" s="52" t="s">
        <v>44</v>
      </c>
      <c r="AB150" s="51">
        <v>67278</v>
      </c>
      <c r="AC150" s="52" t="s">
        <v>45</v>
      </c>
      <c r="AD150" s="52"/>
      <c r="AE150" s="51">
        <f>U150</f>
        <v>381237</v>
      </c>
      <c r="AF150" s="53"/>
      <c r="AG150" s="53"/>
      <c r="AH150" s="54"/>
      <c r="AI150" s="54"/>
      <c r="AJ150" s="49"/>
    </row>
    <row r="151" spans="1:36" ht="25.5" x14ac:dyDescent="0.25">
      <c r="A151" s="34"/>
      <c r="B151" s="52"/>
      <c r="C151" s="59"/>
      <c r="D151" s="59"/>
      <c r="E151" s="59"/>
      <c r="F151" s="50"/>
      <c r="G151" s="59"/>
      <c r="H151" s="52"/>
      <c r="I151" s="52"/>
      <c r="J151" s="23" t="s">
        <v>70</v>
      </c>
      <c r="K151" s="23" t="s">
        <v>71</v>
      </c>
      <c r="L151" s="23" t="s">
        <v>72</v>
      </c>
      <c r="M151" s="11">
        <v>56640</v>
      </c>
      <c r="N151" s="52"/>
      <c r="O151" s="50"/>
      <c r="P151" s="52"/>
      <c r="Q151" s="52"/>
      <c r="R151" s="52"/>
      <c r="S151" s="52"/>
      <c r="T151" s="52"/>
      <c r="U151" s="51"/>
      <c r="V151" s="51"/>
      <c r="W151" s="52"/>
      <c r="X151" s="52"/>
      <c r="Y151" s="52"/>
      <c r="Z151" s="52"/>
      <c r="AA151" s="52"/>
      <c r="AB151" s="51"/>
      <c r="AC151" s="52"/>
      <c r="AD151" s="52"/>
      <c r="AE151" s="51"/>
      <c r="AF151" s="53"/>
      <c r="AG151" s="53"/>
      <c r="AH151" s="54"/>
      <c r="AI151" s="54"/>
      <c r="AJ151" s="49"/>
    </row>
    <row r="152" spans="1:36" ht="25.5" x14ac:dyDescent="0.25">
      <c r="A152" s="34"/>
      <c r="B152" s="52"/>
      <c r="C152" s="59"/>
      <c r="D152" s="59"/>
      <c r="E152" s="59"/>
      <c r="F152" s="50"/>
      <c r="G152" s="59"/>
      <c r="H152" s="52"/>
      <c r="I152" s="52"/>
      <c r="J152" s="23" t="s">
        <v>73</v>
      </c>
      <c r="K152" s="23" t="s">
        <v>74</v>
      </c>
      <c r="L152" s="23" t="s">
        <v>75</v>
      </c>
      <c r="M152" s="11">
        <v>1</v>
      </c>
      <c r="N152" s="52"/>
      <c r="O152" s="50"/>
      <c r="P152" s="52"/>
      <c r="Q152" s="52"/>
      <c r="R152" s="52"/>
      <c r="S152" s="52"/>
      <c r="T152" s="52"/>
      <c r="U152" s="51"/>
      <c r="V152" s="51"/>
      <c r="W152" s="52"/>
      <c r="X152" s="52"/>
      <c r="Y152" s="52"/>
      <c r="Z152" s="52"/>
      <c r="AA152" s="52"/>
      <c r="AB152" s="51"/>
      <c r="AC152" s="52"/>
      <c r="AD152" s="52"/>
      <c r="AE152" s="51"/>
      <c r="AF152" s="53"/>
      <c r="AG152" s="53"/>
      <c r="AH152" s="54"/>
      <c r="AI152" s="54"/>
      <c r="AJ152" s="49"/>
    </row>
    <row r="153" spans="1:36" ht="38.25" x14ac:dyDescent="0.25">
      <c r="A153" s="34"/>
      <c r="B153" s="52"/>
      <c r="C153" s="59"/>
      <c r="D153" s="59"/>
      <c r="E153" s="59"/>
      <c r="F153" s="50" t="s">
        <v>100</v>
      </c>
      <c r="G153" s="59"/>
      <c r="H153" s="52"/>
      <c r="I153" s="52"/>
      <c r="J153" s="23" t="s">
        <v>67</v>
      </c>
      <c r="K153" s="23" t="s">
        <v>68</v>
      </c>
      <c r="L153" s="23" t="s">
        <v>55</v>
      </c>
      <c r="M153" s="11">
        <v>28.9</v>
      </c>
      <c r="N153" s="52"/>
      <c r="O153" s="50" t="s">
        <v>46</v>
      </c>
      <c r="P153" s="52"/>
      <c r="Q153" s="52"/>
      <c r="R153" s="52"/>
      <c r="S153" s="52"/>
      <c r="T153" s="52"/>
      <c r="U153" s="51">
        <v>283050</v>
      </c>
      <c r="V153" s="51">
        <f>+U153</f>
        <v>283050</v>
      </c>
      <c r="W153" s="52" t="s">
        <v>44</v>
      </c>
      <c r="X153" s="52" t="s">
        <v>44</v>
      </c>
      <c r="Y153" s="52" t="s">
        <v>44</v>
      </c>
      <c r="Z153" s="52" t="s">
        <v>44</v>
      </c>
      <c r="AA153" s="52" t="s">
        <v>44</v>
      </c>
      <c r="AB153" s="51">
        <v>49950</v>
      </c>
      <c r="AC153" s="52" t="s">
        <v>45</v>
      </c>
      <c r="AD153" s="52"/>
      <c r="AE153" s="51">
        <f>U153</f>
        <v>283050</v>
      </c>
      <c r="AF153" s="53"/>
      <c r="AG153" s="53"/>
      <c r="AH153" s="54"/>
      <c r="AI153" s="54"/>
      <c r="AJ153" s="49"/>
    </row>
    <row r="154" spans="1:36" ht="25.5" x14ac:dyDescent="0.25">
      <c r="A154" s="34"/>
      <c r="B154" s="52"/>
      <c r="C154" s="59"/>
      <c r="D154" s="59"/>
      <c r="E154" s="59"/>
      <c r="F154" s="50"/>
      <c r="G154" s="59"/>
      <c r="H154" s="52"/>
      <c r="I154" s="52"/>
      <c r="J154" s="23" t="s">
        <v>70</v>
      </c>
      <c r="K154" s="23" t="s">
        <v>71</v>
      </c>
      <c r="L154" s="23" t="s">
        <v>72</v>
      </c>
      <c r="M154" s="11">
        <v>289000</v>
      </c>
      <c r="N154" s="52"/>
      <c r="O154" s="50"/>
      <c r="P154" s="52"/>
      <c r="Q154" s="52"/>
      <c r="R154" s="52"/>
      <c r="S154" s="52"/>
      <c r="T154" s="52"/>
      <c r="U154" s="51"/>
      <c r="V154" s="51"/>
      <c r="W154" s="52"/>
      <c r="X154" s="52"/>
      <c r="Y154" s="52"/>
      <c r="Z154" s="52"/>
      <c r="AA154" s="52"/>
      <c r="AB154" s="51"/>
      <c r="AC154" s="52"/>
      <c r="AD154" s="52"/>
      <c r="AE154" s="51"/>
      <c r="AF154" s="53"/>
      <c r="AG154" s="53"/>
      <c r="AH154" s="54"/>
      <c r="AI154" s="54"/>
      <c r="AJ154" s="49"/>
    </row>
    <row r="155" spans="1:36" ht="25.5" x14ac:dyDescent="0.25">
      <c r="A155" s="34"/>
      <c r="B155" s="52"/>
      <c r="C155" s="59"/>
      <c r="D155" s="59"/>
      <c r="E155" s="59"/>
      <c r="F155" s="50"/>
      <c r="G155" s="59"/>
      <c r="H155" s="52"/>
      <c r="I155" s="52"/>
      <c r="J155" s="23" t="s">
        <v>73</v>
      </c>
      <c r="K155" s="23" t="s">
        <v>74</v>
      </c>
      <c r="L155" s="23" t="s">
        <v>75</v>
      </c>
      <c r="M155" s="11">
        <v>1</v>
      </c>
      <c r="N155" s="52"/>
      <c r="O155" s="50"/>
      <c r="P155" s="52"/>
      <c r="Q155" s="52"/>
      <c r="R155" s="52"/>
      <c r="S155" s="52"/>
      <c r="T155" s="52"/>
      <c r="U155" s="51"/>
      <c r="V155" s="51"/>
      <c r="W155" s="52"/>
      <c r="X155" s="52"/>
      <c r="Y155" s="52"/>
      <c r="Z155" s="52"/>
      <c r="AA155" s="52"/>
      <c r="AB155" s="51"/>
      <c r="AC155" s="52"/>
      <c r="AD155" s="52"/>
      <c r="AE155" s="51"/>
      <c r="AF155" s="53"/>
      <c r="AG155" s="53"/>
      <c r="AH155" s="54"/>
      <c r="AI155" s="54"/>
      <c r="AJ155" s="49"/>
    </row>
    <row r="156" spans="1:36" ht="38.25" x14ac:dyDescent="0.25">
      <c r="A156" s="34"/>
      <c r="B156" s="52"/>
      <c r="C156" s="59"/>
      <c r="D156" s="59"/>
      <c r="E156" s="59"/>
      <c r="F156" s="50" t="s">
        <v>101</v>
      </c>
      <c r="G156" s="59"/>
      <c r="H156" s="52"/>
      <c r="I156" s="52"/>
      <c r="J156" s="23" t="s">
        <v>67</v>
      </c>
      <c r="K156" s="23" t="s">
        <v>68</v>
      </c>
      <c r="L156" s="23" t="s">
        <v>55</v>
      </c>
      <c r="M156" s="11">
        <v>93.4</v>
      </c>
      <c r="N156" s="52"/>
      <c r="O156" s="50" t="s">
        <v>46</v>
      </c>
      <c r="P156" s="52"/>
      <c r="Q156" s="52"/>
      <c r="R156" s="52"/>
      <c r="S156" s="52"/>
      <c r="T156" s="52"/>
      <c r="U156" s="51">
        <v>319818</v>
      </c>
      <c r="V156" s="51">
        <f>+U156</f>
        <v>319818</v>
      </c>
      <c r="W156" s="52" t="s">
        <v>44</v>
      </c>
      <c r="X156" s="52" t="s">
        <v>44</v>
      </c>
      <c r="Y156" s="52" t="s">
        <v>44</v>
      </c>
      <c r="Z156" s="52" t="s">
        <v>44</v>
      </c>
      <c r="AA156" s="52" t="s">
        <v>44</v>
      </c>
      <c r="AB156" s="51">
        <v>56439</v>
      </c>
      <c r="AC156" s="52" t="s">
        <v>45</v>
      </c>
      <c r="AD156" s="52"/>
      <c r="AE156" s="51">
        <f>U156</f>
        <v>319818</v>
      </c>
      <c r="AF156" s="53"/>
      <c r="AG156" s="53"/>
      <c r="AH156" s="54"/>
      <c r="AI156" s="54"/>
      <c r="AJ156" s="49"/>
    </row>
    <row r="157" spans="1:36" ht="25.5" x14ac:dyDescent="0.25">
      <c r="A157" s="34"/>
      <c r="B157" s="52"/>
      <c r="C157" s="59"/>
      <c r="D157" s="59"/>
      <c r="E157" s="59"/>
      <c r="F157" s="50"/>
      <c r="G157" s="59"/>
      <c r="H157" s="52"/>
      <c r="I157" s="52"/>
      <c r="J157" s="23" t="s">
        <v>70</v>
      </c>
      <c r="K157" s="23" t="s">
        <v>71</v>
      </c>
      <c r="L157" s="23" t="s">
        <v>72</v>
      </c>
      <c r="M157" s="11">
        <v>934000</v>
      </c>
      <c r="N157" s="52"/>
      <c r="O157" s="50"/>
      <c r="P157" s="52"/>
      <c r="Q157" s="52"/>
      <c r="R157" s="52"/>
      <c r="S157" s="52"/>
      <c r="T157" s="52"/>
      <c r="U157" s="51"/>
      <c r="V157" s="51"/>
      <c r="W157" s="52"/>
      <c r="X157" s="52"/>
      <c r="Y157" s="52"/>
      <c r="Z157" s="52"/>
      <c r="AA157" s="52"/>
      <c r="AB157" s="51"/>
      <c r="AC157" s="52"/>
      <c r="AD157" s="52"/>
      <c r="AE157" s="51"/>
      <c r="AF157" s="53"/>
      <c r="AG157" s="53"/>
      <c r="AH157" s="54"/>
      <c r="AI157" s="54"/>
      <c r="AJ157" s="49"/>
    </row>
    <row r="158" spans="1:36" ht="25.5" x14ac:dyDescent="0.25">
      <c r="A158" s="34"/>
      <c r="B158" s="52"/>
      <c r="C158" s="59"/>
      <c r="D158" s="59"/>
      <c r="E158" s="59"/>
      <c r="F158" s="50"/>
      <c r="G158" s="59"/>
      <c r="H158" s="52"/>
      <c r="I158" s="52"/>
      <c r="J158" s="23" t="s">
        <v>73</v>
      </c>
      <c r="K158" s="23" t="s">
        <v>74</v>
      </c>
      <c r="L158" s="23" t="s">
        <v>75</v>
      </c>
      <c r="M158" s="11">
        <v>1</v>
      </c>
      <c r="N158" s="52"/>
      <c r="O158" s="50"/>
      <c r="P158" s="52"/>
      <c r="Q158" s="52"/>
      <c r="R158" s="52"/>
      <c r="S158" s="52"/>
      <c r="T158" s="52"/>
      <c r="U158" s="51"/>
      <c r="V158" s="51"/>
      <c r="W158" s="52"/>
      <c r="X158" s="52"/>
      <c r="Y158" s="52"/>
      <c r="Z158" s="52"/>
      <c r="AA158" s="52"/>
      <c r="AB158" s="51"/>
      <c r="AC158" s="52"/>
      <c r="AD158" s="52"/>
      <c r="AE158" s="51"/>
      <c r="AF158" s="53"/>
      <c r="AG158" s="53"/>
      <c r="AH158" s="54"/>
      <c r="AI158" s="54"/>
      <c r="AJ158" s="49"/>
    </row>
    <row r="159" spans="1:36" ht="15.75" x14ac:dyDescent="0.25">
      <c r="A159" s="4"/>
      <c r="B159" s="4"/>
      <c r="K159" s="5"/>
      <c r="X159" s="12"/>
    </row>
    <row r="160" spans="1:36" ht="15.75" x14ac:dyDescent="0.25">
      <c r="A160" s="4"/>
      <c r="B160" s="4"/>
      <c r="T160" s="10"/>
      <c r="U160" s="10"/>
      <c r="V160" s="10"/>
      <c r="W160" s="10"/>
      <c r="X160" s="12"/>
      <c r="Y160" s="10"/>
      <c r="Z160" s="10"/>
      <c r="AA160" s="10"/>
      <c r="AB160" s="10"/>
    </row>
    <row r="161" spans="1:24" ht="15.75" x14ac:dyDescent="0.25">
      <c r="A161" s="4"/>
      <c r="B161" s="4"/>
      <c r="K161" s="5"/>
      <c r="X161" s="12"/>
    </row>
    <row r="162" spans="1:24" x14ac:dyDescent="0.25">
      <c r="A162" s="4"/>
      <c r="B162" s="4"/>
      <c r="K162" s="5"/>
    </row>
    <row r="163" spans="1:24" x14ac:dyDescent="0.25">
      <c r="A163" s="4"/>
      <c r="B163" s="4"/>
      <c r="K163" s="5"/>
    </row>
  </sheetData>
  <autoFilter ref="B8:AJ79" xr:uid="{E0335641-86E3-4601-8931-80FB16655894}"/>
  <mergeCells count="1169">
    <mergeCell ref="B1:AI1"/>
    <mergeCell ref="J4:O4"/>
    <mergeCell ref="B5:B6"/>
    <mergeCell ref="C5:C6"/>
    <mergeCell ref="D5:D6"/>
    <mergeCell ref="E5:E6"/>
    <mergeCell ref="F5:F6"/>
    <mergeCell ref="G5:G6"/>
    <mergeCell ref="H5:H6"/>
    <mergeCell ref="I5:I6"/>
    <mergeCell ref="V9:V11"/>
    <mergeCell ref="G9:G23"/>
    <mergeCell ref="H9:H23"/>
    <mergeCell ref="I9:I23"/>
    <mergeCell ref="N9:N23"/>
    <mergeCell ref="O9:O11"/>
    <mergeCell ref="P9:P23"/>
    <mergeCell ref="AD5:AF5"/>
    <mergeCell ref="AG5:AG6"/>
    <mergeCell ref="AH5:AH6"/>
    <mergeCell ref="AI5:AI6"/>
    <mergeCell ref="AF9:AF11"/>
    <mergeCell ref="AG9:AG11"/>
    <mergeCell ref="AH9:AH23"/>
    <mergeCell ref="AG12:AG14"/>
    <mergeCell ref="AE15:AE17"/>
    <mergeCell ref="AF15:AF17"/>
    <mergeCell ref="AG15:AG17"/>
    <mergeCell ref="W9:W11"/>
    <mergeCell ref="X9:X11"/>
    <mergeCell ref="Y9:Y11"/>
    <mergeCell ref="Z9:Z11"/>
    <mergeCell ref="AJ5:AJ6"/>
    <mergeCell ref="B9:B23"/>
    <mergeCell ref="C9:C23"/>
    <mergeCell ref="D9:D23"/>
    <mergeCell ref="E9:E23"/>
    <mergeCell ref="F9:F11"/>
    <mergeCell ref="S5:S6"/>
    <mergeCell ref="T5:T6"/>
    <mergeCell ref="U5:U6"/>
    <mergeCell ref="V5:AA5"/>
    <mergeCell ref="AB5:AB6"/>
    <mergeCell ref="AC5:AC6"/>
    <mergeCell ref="J5:M5"/>
    <mergeCell ref="N5:N6"/>
    <mergeCell ref="O5:O6"/>
    <mergeCell ref="P5:P6"/>
    <mergeCell ref="Q5:Q6"/>
    <mergeCell ref="R5:R6"/>
    <mergeCell ref="AF12:AF14"/>
    <mergeCell ref="AI9:AI23"/>
    <mergeCell ref="AJ9:AJ23"/>
    <mergeCell ref="F12:F14"/>
    <mergeCell ref="O12:O14"/>
    <mergeCell ref="U12:U14"/>
    <mergeCell ref="V12:V14"/>
    <mergeCell ref="W12:W14"/>
    <mergeCell ref="X12:X14"/>
    <mergeCell ref="Y12:Y14"/>
    <mergeCell ref="Z12:Z14"/>
    <mergeCell ref="AC9:AC11"/>
    <mergeCell ref="AD9:AD11"/>
    <mergeCell ref="AE9:AE11"/>
    <mergeCell ref="AD18:AD20"/>
    <mergeCell ref="F18:F20"/>
    <mergeCell ref="O18:O20"/>
    <mergeCell ref="U18:U20"/>
    <mergeCell ref="V18:V20"/>
    <mergeCell ref="W18:W20"/>
    <mergeCell ref="X18:X20"/>
    <mergeCell ref="AA9:AA11"/>
    <mergeCell ref="AB9:AB11"/>
    <mergeCell ref="Q9:Q23"/>
    <mergeCell ref="R9:R23"/>
    <mergeCell ref="S9:S23"/>
    <mergeCell ref="T9:T23"/>
    <mergeCell ref="U9:U11"/>
    <mergeCell ref="Y15:Y17"/>
    <mergeCell ref="Z15:Z17"/>
    <mergeCell ref="AA15:AA17"/>
    <mergeCell ref="AB15:AB17"/>
    <mergeCell ref="AC15:AC17"/>
    <mergeCell ref="AD15:AD17"/>
    <mergeCell ref="F15:F17"/>
    <mergeCell ref="O15:O17"/>
    <mergeCell ref="U15:U17"/>
    <mergeCell ref="V15:V17"/>
    <mergeCell ref="W15:W17"/>
    <mergeCell ref="X15:X17"/>
    <mergeCell ref="AA12:AA14"/>
    <mergeCell ref="AB12:AB14"/>
    <mergeCell ref="AC12:AC14"/>
    <mergeCell ref="AD12:AD14"/>
    <mergeCell ref="AF21:AF23"/>
    <mergeCell ref="AG21:AG23"/>
    <mergeCell ref="B24:B26"/>
    <mergeCell ref="C24:C26"/>
    <mergeCell ref="D24:D26"/>
    <mergeCell ref="E24:E26"/>
    <mergeCell ref="F24:F26"/>
    <mergeCell ref="G24:G26"/>
    <mergeCell ref="H24:H26"/>
    <mergeCell ref="I24:I26"/>
    <mergeCell ref="Z21:Z23"/>
    <mergeCell ref="AA21:AA23"/>
    <mergeCell ref="AB21:AB23"/>
    <mergeCell ref="AC21:AC23"/>
    <mergeCell ref="AD21:AD23"/>
    <mergeCell ref="AE21:AE23"/>
    <mergeCell ref="AE12:AE14"/>
    <mergeCell ref="AE18:AE20"/>
    <mergeCell ref="AF18:AF20"/>
    <mergeCell ref="AG18:AG20"/>
    <mergeCell ref="F21:F23"/>
    <mergeCell ref="O21:O23"/>
    <mergeCell ref="U21:U23"/>
    <mergeCell ref="V21:V23"/>
    <mergeCell ref="W21:W23"/>
    <mergeCell ref="X21:X23"/>
    <mergeCell ref="Y21:Y23"/>
    <mergeCell ref="Y18:Y20"/>
    <mergeCell ref="Z18:Z20"/>
    <mergeCell ref="AA18:AA20"/>
    <mergeCell ref="AB18:AB20"/>
    <mergeCell ref="AC18:AC20"/>
    <mergeCell ref="AF24:AF26"/>
    <mergeCell ref="AG24:AG26"/>
    <mergeCell ref="AH24:AH26"/>
    <mergeCell ref="AI24:AI26"/>
    <mergeCell ref="AJ24:AJ26"/>
    <mergeCell ref="B27:B32"/>
    <mergeCell ref="C27:C32"/>
    <mergeCell ref="D27:D32"/>
    <mergeCell ref="E27:E32"/>
    <mergeCell ref="F27:F29"/>
    <mergeCell ref="Z24:Z26"/>
    <mergeCell ref="AA24:AA26"/>
    <mergeCell ref="AB24:AB26"/>
    <mergeCell ref="AC24:AC26"/>
    <mergeCell ref="AD24:AD26"/>
    <mergeCell ref="AE24:AE26"/>
    <mergeCell ref="T24:T26"/>
    <mergeCell ref="U24:U26"/>
    <mergeCell ref="V24:V26"/>
    <mergeCell ref="W24:W26"/>
    <mergeCell ref="X24:X26"/>
    <mergeCell ref="Y24:Y26"/>
    <mergeCell ref="N24:N26"/>
    <mergeCell ref="O24:O26"/>
    <mergeCell ref="P24:P26"/>
    <mergeCell ref="Q24:Q26"/>
    <mergeCell ref="R24:R26"/>
    <mergeCell ref="S24:S26"/>
    <mergeCell ref="AE30:AE32"/>
    <mergeCell ref="AF30:AF32"/>
    <mergeCell ref="AI27:AI32"/>
    <mergeCell ref="AJ27:AJ32"/>
    <mergeCell ref="F30:F32"/>
    <mergeCell ref="O30:O32"/>
    <mergeCell ref="U30:U32"/>
    <mergeCell ref="V30:V32"/>
    <mergeCell ref="W30:W32"/>
    <mergeCell ref="X30:X32"/>
    <mergeCell ref="Y30:Y32"/>
    <mergeCell ref="Z30:Z32"/>
    <mergeCell ref="AC27:AC29"/>
    <mergeCell ref="AD27:AD29"/>
    <mergeCell ref="AE27:AE29"/>
    <mergeCell ref="AF27:AF29"/>
    <mergeCell ref="AG27:AG29"/>
    <mergeCell ref="AH27:AH32"/>
    <mergeCell ref="AG30:AG32"/>
    <mergeCell ref="W27:W29"/>
    <mergeCell ref="X27:X29"/>
    <mergeCell ref="Y27:Y29"/>
    <mergeCell ref="Z27:Z29"/>
    <mergeCell ref="AA27:AA29"/>
    <mergeCell ref="AB27:AB29"/>
    <mergeCell ref="Q27:Q32"/>
    <mergeCell ref="R27:R32"/>
    <mergeCell ref="S27:S32"/>
    <mergeCell ref="T27:T32"/>
    <mergeCell ref="U27:U29"/>
    <mergeCell ref="V27:V29"/>
    <mergeCell ref="G27:G32"/>
    <mergeCell ref="AA30:AA32"/>
    <mergeCell ref="AB30:AB32"/>
    <mergeCell ref="AC30:AC32"/>
    <mergeCell ref="AD30:AD32"/>
    <mergeCell ref="H27:H32"/>
    <mergeCell ref="I27:I32"/>
    <mergeCell ref="N27:N32"/>
    <mergeCell ref="O27:O29"/>
    <mergeCell ref="P27:P32"/>
    <mergeCell ref="T33:T49"/>
    <mergeCell ref="U33:U37"/>
    <mergeCell ref="V33:V37"/>
    <mergeCell ref="W33:W37"/>
    <mergeCell ref="U41:U43"/>
    <mergeCell ref="AB44:AB46"/>
    <mergeCell ref="AC44:AC46"/>
    <mergeCell ref="AD44:AD46"/>
    <mergeCell ref="AB38:AB40"/>
    <mergeCell ref="AC38:AC40"/>
    <mergeCell ref="AB33:AB37"/>
    <mergeCell ref="AC33:AC37"/>
    <mergeCell ref="U44:U46"/>
    <mergeCell ref="H33:H49"/>
    <mergeCell ref="I33:I49"/>
    <mergeCell ref="N33:N49"/>
    <mergeCell ref="O33:O37"/>
    <mergeCell ref="P33:P49"/>
    <mergeCell ref="Q33:Q49"/>
    <mergeCell ref="O41:O43"/>
    <mergeCell ref="O44:O46"/>
    <mergeCell ref="O47:O49"/>
    <mergeCell ref="AF47:AF49"/>
    <mergeCell ref="U47:U49"/>
    <mergeCell ref="V47:V49"/>
    <mergeCell ref="B33:B49"/>
    <mergeCell ref="C33:C49"/>
    <mergeCell ref="D33:D49"/>
    <mergeCell ref="E33:E49"/>
    <mergeCell ref="F33:F37"/>
    <mergeCell ref="G33:G49"/>
    <mergeCell ref="F41:F43"/>
    <mergeCell ref="F44:F46"/>
    <mergeCell ref="F47:F49"/>
    <mergeCell ref="X41:X43"/>
    <mergeCell ref="Y41:Y43"/>
    <mergeCell ref="Z41:Z43"/>
    <mergeCell ref="AA41:AA43"/>
    <mergeCell ref="AB41:AB43"/>
    <mergeCell ref="AC41:AC43"/>
    <mergeCell ref="V41:V43"/>
    <mergeCell ref="W41:W43"/>
    <mergeCell ref="W47:W49"/>
    <mergeCell ref="X47:X49"/>
    <mergeCell ref="R53:R60"/>
    <mergeCell ref="S53:S60"/>
    <mergeCell ref="T53:T60"/>
    <mergeCell ref="U53:U55"/>
    <mergeCell ref="V53:V55"/>
    <mergeCell ref="W53:W60"/>
    <mergeCell ref="AJ33:AJ49"/>
    <mergeCell ref="F38:F40"/>
    <mergeCell ref="O38:O40"/>
    <mergeCell ref="U38:U40"/>
    <mergeCell ref="V38:V40"/>
    <mergeCell ref="W38:W40"/>
    <mergeCell ref="X38:X40"/>
    <mergeCell ref="Y38:Y40"/>
    <mergeCell ref="Z38:Z40"/>
    <mergeCell ref="AA38:AA40"/>
    <mergeCell ref="AD33:AD37"/>
    <mergeCell ref="AE33:AE37"/>
    <mergeCell ref="AF33:AF37"/>
    <mergeCell ref="AG33:AG37"/>
    <mergeCell ref="AH33:AH49"/>
    <mergeCell ref="AI33:AI49"/>
    <mergeCell ref="AD41:AD43"/>
    <mergeCell ref="AE41:AE43"/>
    <mergeCell ref="AF41:AF43"/>
    <mergeCell ref="AG41:AG43"/>
    <mergeCell ref="X33:X37"/>
    <mergeCell ref="Y33:Y37"/>
    <mergeCell ref="Z33:Z37"/>
    <mergeCell ref="AA33:AA37"/>
    <mergeCell ref="AA47:AA49"/>
    <mergeCell ref="AB47:AB49"/>
    <mergeCell ref="AG50:AG52"/>
    <mergeCell ref="AD38:AD40"/>
    <mergeCell ref="AE38:AE40"/>
    <mergeCell ref="AF38:AF40"/>
    <mergeCell ref="AG38:AG40"/>
    <mergeCell ref="Y50:Y52"/>
    <mergeCell ref="Z50:Z52"/>
    <mergeCell ref="O50:O52"/>
    <mergeCell ref="P50:P52"/>
    <mergeCell ref="Q50:Q52"/>
    <mergeCell ref="R50:R52"/>
    <mergeCell ref="S50:S52"/>
    <mergeCell ref="T50:T52"/>
    <mergeCell ref="AG47:AG49"/>
    <mergeCell ref="H50:H52"/>
    <mergeCell ref="I50:I52"/>
    <mergeCell ref="AE44:AE46"/>
    <mergeCell ref="AF44:AF46"/>
    <mergeCell ref="AG44:AG46"/>
    <mergeCell ref="V44:V46"/>
    <mergeCell ref="W44:W46"/>
    <mergeCell ref="X44:X46"/>
    <mergeCell ref="Y44:Y46"/>
    <mergeCell ref="Z44:Z46"/>
    <mergeCell ref="AA44:AA46"/>
    <mergeCell ref="Y47:Y49"/>
    <mergeCell ref="Z47:Z49"/>
    <mergeCell ref="R33:R49"/>
    <mergeCell ref="S33:S49"/>
    <mergeCell ref="AC47:AC49"/>
    <mergeCell ref="AD47:AD49"/>
    <mergeCell ref="AE47:AE49"/>
    <mergeCell ref="AH50:AH52"/>
    <mergeCell ref="AI50:AI52"/>
    <mergeCell ref="AJ50:AJ52"/>
    <mergeCell ref="B53:B60"/>
    <mergeCell ref="C53:C60"/>
    <mergeCell ref="D53:D60"/>
    <mergeCell ref="E53:E60"/>
    <mergeCell ref="F53:F55"/>
    <mergeCell ref="G53:G60"/>
    <mergeCell ref="AA50:AA52"/>
    <mergeCell ref="AB50:AB52"/>
    <mergeCell ref="AC50:AC52"/>
    <mergeCell ref="AD50:AD52"/>
    <mergeCell ref="AE50:AE52"/>
    <mergeCell ref="AF50:AF52"/>
    <mergeCell ref="U50:U52"/>
    <mergeCell ref="V50:V52"/>
    <mergeCell ref="W50:W52"/>
    <mergeCell ref="X50:X52"/>
    <mergeCell ref="B50:B52"/>
    <mergeCell ref="C50:C52"/>
    <mergeCell ref="D50:D52"/>
    <mergeCell ref="E50:E52"/>
    <mergeCell ref="F50:F52"/>
    <mergeCell ref="G50:G52"/>
    <mergeCell ref="N50:N52"/>
    <mergeCell ref="H53:H60"/>
    <mergeCell ref="I53:I60"/>
    <mergeCell ref="N53:N60"/>
    <mergeCell ref="O53:O55"/>
    <mergeCell ref="P53:P60"/>
    <mergeCell ref="Q53:Q60"/>
    <mergeCell ref="AA67:AA71"/>
    <mergeCell ref="AB67:AB71"/>
    <mergeCell ref="AC67:AC71"/>
    <mergeCell ref="AB64:AB66"/>
    <mergeCell ref="AC64:AC66"/>
    <mergeCell ref="B61:B71"/>
    <mergeCell ref="C61:C71"/>
    <mergeCell ref="D61:D71"/>
    <mergeCell ref="E61:E71"/>
    <mergeCell ref="F61:F63"/>
    <mergeCell ref="G61:G71"/>
    <mergeCell ref="F67:F71"/>
    <mergeCell ref="AJ53:AJ60"/>
    <mergeCell ref="F56:F60"/>
    <mergeCell ref="O56:O60"/>
    <mergeCell ref="U56:U60"/>
    <mergeCell ref="V56:V60"/>
    <mergeCell ref="AB56:AB60"/>
    <mergeCell ref="AC56:AC60"/>
    <mergeCell ref="AE56:AE60"/>
    <mergeCell ref="AD53:AD60"/>
    <mergeCell ref="AE53:AE55"/>
    <mergeCell ref="AF53:AF60"/>
    <mergeCell ref="AG53:AG60"/>
    <mergeCell ref="AH53:AH60"/>
    <mergeCell ref="AI53:AI60"/>
    <mergeCell ref="X53:X60"/>
    <mergeCell ref="Y53:Y60"/>
    <mergeCell ref="Z53:Z60"/>
    <mergeCell ref="AA53:AA60"/>
    <mergeCell ref="AB53:AB55"/>
    <mergeCell ref="AC53:AC55"/>
    <mergeCell ref="T61:T71"/>
    <mergeCell ref="U61:U63"/>
    <mergeCell ref="V61:V63"/>
    <mergeCell ref="W61:W63"/>
    <mergeCell ref="U67:U71"/>
    <mergeCell ref="V67:V71"/>
    <mergeCell ref="W67:W71"/>
    <mergeCell ref="H61:H71"/>
    <mergeCell ref="I61:I71"/>
    <mergeCell ref="N61:N71"/>
    <mergeCell ref="O61:O63"/>
    <mergeCell ref="P61:P71"/>
    <mergeCell ref="Q61:Q71"/>
    <mergeCell ref="O67:O71"/>
    <mergeCell ref="X67:X71"/>
    <mergeCell ref="Y67:Y71"/>
    <mergeCell ref="Z67:Z71"/>
    <mergeCell ref="AD64:AD66"/>
    <mergeCell ref="AE64:AE66"/>
    <mergeCell ref="AF64:AF66"/>
    <mergeCell ref="AG64:AG66"/>
    <mergeCell ref="AJ61:AJ71"/>
    <mergeCell ref="F64:F66"/>
    <mergeCell ref="O64:O66"/>
    <mergeCell ref="U64:U66"/>
    <mergeCell ref="V64:V66"/>
    <mergeCell ref="W64:W66"/>
    <mergeCell ref="X64:X66"/>
    <mergeCell ref="Y64:Y66"/>
    <mergeCell ref="Z64:Z66"/>
    <mergeCell ref="AA64:AA66"/>
    <mergeCell ref="AD61:AD63"/>
    <mergeCell ref="AE61:AE63"/>
    <mergeCell ref="AF61:AF63"/>
    <mergeCell ref="AG61:AG63"/>
    <mergeCell ref="AH61:AH71"/>
    <mergeCell ref="AI61:AI71"/>
    <mergeCell ref="AD67:AD71"/>
    <mergeCell ref="AE67:AE71"/>
    <mergeCell ref="AF67:AF71"/>
    <mergeCell ref="AG67:AG71"/>
    <mergeCell ref="X61:X63"/>
    <mergeCell ref="Y61:Y63"/>
    <mergeCell ref="Z61:Z63"/>
    <mergeCell ref="AA61:AA63"/>
    <mergeCell ref="AB61:AB63"/>
    <mergeCell ref="AC61:AC63"/>
    <mergeCell ref="R61:R71"/>
    <mergeCell ref="S61:S71"/>
    <mergeCell ref="Z72:Z76"/>
    <mergeCell ref="AA72:AA76"/>
    <mergeCell ref="AB72:AB76"/>
    <mergeCell ref="AC72:AC76"/>
    <mergeCell ref="R72:R79"/>
    <mergeCell ref="S72:S79"/>
    <mergeCell ref="T72:T79"/>
    <mergeCell ref="U72:U76"/>
    <mergeCell ref="V72:V76"/>
    <mergeCell ref="W72:W76"/>
    <mergeCell ref="H72:H79"/>
    <mergeCell ref="I72:I79"/>
    <mergeCell ref="N72:N79"/>
    <mergeCell ref="O72:O76"/>
    <mergeCell ref="P72:P79"/>
    <mergeCell ref="Q72:Q79"/>
    <mergeCell ref="B72:B79"/>
    <mergeCell ref="C72:C79"/>
    <mergeCell ref="D72:D79"/>
    <mergeCell ref="E72:E79"/>
    <mergeCell ref="F72:F76"/>
    <mergeCell ref="G72:G79"/>
    <mergeCell ref="P80:P82"/>
    <mergeCell ref="Q80:Q82"/>
    <mergeCell ref="B80:B82"/>
    <mergeCell ref="C80:C82"/>
    <mergeCell ref="D80:D82"/>
    <mergeCell ref="E80:E82"/>
    <mergeCell ref="F80:F82"/>
    <mergeCell ref="G80:G82"/>
    <mergeCell ref="AB77:AB79"/>
    <mergeCell ref="AC77:AC79"/>
    <mergeCell ref="AD77:AD79"/>
    <mergeCell ref="AE77:AE79"/>
    <mergeCell ref="AF77:AF79"/>
    <mergeCell ref="AG77:AG79"/>
    <mergeCell ref="AJ72:AJ79"/>
    <mergeCell ref="F77:F79"/>
    <mergeCell ref="O77:O79"/>
    <mergeCell ref="U77:U79"/>
    <mergeCell ref="V77:V79"/>
    <mergeCell ref="W77:W79"/>
    <mergeCell ref="X77:X79"/>
    <mergeCell ref="Y77:Y79"/>
    <mergeCell ref="Z77:Z79"/>
    <mergeCell ref="AA77:AA79"/>
    <mergeCell ref="AD72:AD76"/>
    <mergeCell ref="AE72:AE76"/>
    <mergeCell ref="AF72:AF76"/>
    <mergeCell ref="AG72:AG76"/>
    <mergeCell ref="AH72:AH79"/>
    <mergeCell ref="AI72:AI79"/>
    <mergeCell ref="X72:X76"/>
    <mergeCell ref="Y72:Y76"/>
    <mergeCell ref="AJ80:AJ82"/>
    <mergeCell ref="B83:B85"/>
    <mergeCell ref="C83:C85"/>
    <mergeCell ref="D83:D85"/>
    <mergeCell ref="E83:E85"/>
    <mergeCell ref="F83:F85"/>
    <mergeCell ref="G83:G85"/>
    <mergeCell ref="H83:H85"/>
    <mergeCell ref="I83:I85"/>
    <mergeCell ref="N83:N85"/>
    <mergeCell ref="AD80:AD82"/>
    <mergeCell ref="AE80:AE82"/>
    <mergeCell ref="AF80:AF82"/>
    <mergeCell ref="AG80:AG82"/>
    <mergeCell ref="AH80:AH82"/>
    <mergeCell ref="AI80:AI82"/>
    <mergeCell ref="X80:X82"/>
    <mergeCell ref="Y80:Y82"/>
    <mergeCell ref="Z80:Z82"/>
    <mergeCell ref="AA80:AA82"/>
    <mergeCell ref="AB80:AB82"/>
    <mergeCell ref="AC80:AC82"/>
    <mergeCell ref="R80:R82"/>
    <mergeCell ref="S80:S82"/>
    <mergeCell ref="T80:T82"/>
    <mergeCell ref="U80:U82"/>
    <mergeCell ref="V80:V82"/>
    <mergeCell ref="W80:W82"/>
    <mergeCell ref="H80:H82"/>
    <mergeCell ref="I80:I82"/>
    <mergeCell ref="N80:N82"/>
    <mergeCell ref="O80:O82"/>
    <mergeCell ref="AJ83:AJ85"/>
    <mergeCell ref="B86:B91"/>
    <mergeCell ref="C86:C91"/>
    <mergeCell ref="D86:D91"/>
    <mergeCell ref="E86:E91"/>
    <mergeCell ref="F86:F88"/>
    <mergeCell ref="G86:G91"/>
    <mergeCell ref="AA83:AA85"/>
    <mergeCell ref="AB83:AB85"/>
    <mergeCell ref="AC83:AC85"/>
    <mergeCell ref="AD83:AD85"/>
    <mergeCell ref="AE83:AE85"/>
    <mergeCell ref="AF83:AF85"/>
    <mergeCell ref="U83:U85"/>
    <mergeCell ref="V83:V85"/>
    <mergeCell ref="W83:W85"/>
    <mergeCell ref="X83:X85"/>
    <mergeCell ref="Y83:Y85"/>
    <mergeCell ref="Z83:Z85"/>
    <mergeCell ref="O83:O85"/>
    <mergeCell ref="P83:P85"/>
    <mergeCell ref="Q83:Q85"/>
    <mergeCell ref="R83:R85"/>
    <mergeCell ref="S83:S85"/>
    <mergeCell ref="T83:T85"/>
    <mergeCell ref="Z86:Z88"/>
    <mergeCell ref="AA86:AA88"/>
    <mergeCell ref="AB86:AB88"/>
    <mergeCell ref="AC86:AC88"/>
    <mergeCell ref="R86:R91"/>
    <mergeCell ref="AG83:AG85"/>
    <mergeCell ref="X86:X88"/>
    <mergeCell ref="P92:P93"/>
    <mergeCell ref="Q92:Q93"/>
    <mergeCell ref="B92:B93"/>
    <mergeCell ref="C92:C93"/>
    <mergeCell ref="D92:D93"/>
    <mergeCell ref="E92:E93"/>
    <mergeCell ref="F92:F93"/>
    <mergeCell ref="G92:G93"/>
    <mergeCell ref="AB89:AB91"/>
    <mergeCell ref="AC89:AC91"/>
    <mergeCell ref="AD89:AD91"/>
    <mergeCell ref="AE89:AE91"/>
    <mergeCell ref="AF89:AF91"/>
    <mergeCell ref="AG89:AG91"/>
    <mergeCell ref="AH83:AH85"/>
    <mergeCell ref="AI83:AI85"/>
    <mergeCell ref="AJ86:AJ91"/>
    <mergeCell ref="F89:F91"/>
    <mergeCell ref="O89:O91"/>
    <mergeCell ref="U89:U91"/>
    <mergeCell ref="V89:V91"/>
    <mergeCell ref="W89:W91"/>
    <mergeCell ref="X89:X91"/>
    <mergeCell ref="Y89:Y91"/>
    <mergeCell ref="Z89:Z91"/>
    <mergeCell ref="AA89:AA91"/>
    <mergeCell ref="AD86:AD88"/>
    <mergeCell ref="AE86:AE88"/>
    <mergeCell ref="AF86:AF88"/>
    <mergeCell ref="AG86:AG88"/>
    <mergeCell ref="AH86:AH91"/>
    <mergeCell ref="AI86:AI91"/>
    <mergeCell ref="Y86:Y88"/>
    <mergeCell ref="S86:S91"/>
    <mergeCell ref="T86:T91"/>
    <mergeCell ref="U86:U88"/>
    <mergeCell ref="V86:V88"/>
    <mergeCell ref="W86:W88"/>
    <mergeCell ref="H86:H91"/>
    <mergeCell ref="I86:I91"/>
    <mergeCell ref="N86:N91"/>
    <mergeCell ref="O86:O88"/>
    <mergeCell ref="P86:P91"/>
    <mergeCell ref="Q86:Q91"/>
    <mergeCell ref="AJ92:AJ93"/>
    <mergeCell ref="B94:B99"/>
    <mergeCell ref="C94:C99"/>
    <mergeCell ref="D94:D99"/>
    <mergeCell ref="E94:E99"/>
    <mergeCell ref="F94:F95"/>
    <mergeCell ref="G94:G99"/>
    <mergeCell ref="H94:H99"/>
    <mergeCell ref="I94:I99"/>
    <mergeCell ref="N94:N99"/>
    <mergeCell ref="AD92:AD93"/>
    <mergeCell ref="AE92:AE93"/>
    <mergeCell ref="AF92:AF93"/>
    <mergeCell ref="AG92:AG93"/>
    <mergeCell ref="AH92:AH93"/>
    <mergeCell ref="AI92:AI93"/>
    <mergeCell ref="X92:X93"/>
    <mergeCell ref="Y92:Y93"/>
    <mergeCell ref="Z92:Z93"/>
    <mergeCell ref="AA92:AA93"/>
    <mergeCell ref="AB92:AB93"/>
    <mergeCell ref="AC92:AC93"/>
    <mergeCell ref="R92:R93"/>
    <mergeCell ref="S92:S93"/>
    <mergeCell ref="T92:T93"/>
    <mergeCell ref="U92:U93"/>
    <mergeCell ref="V92:V93"/>
    <mergeCell ref="W92:W93"/>
    <mergeCell ref="H92:H93"/>
    <mergeCell ref="I92:I93"/>
    <mergeCell ref="N92:N93"/>
    <mergeCell ref="O92:O93"/>
    <mergeCell ref="AG94:AG95"/>
    <mergeCell ref="AH94:AH99"/>
    <mergeCell ref="AI94:AI99"/>
    <mergeCell ref="AJ94:AJ99"/>
    <mergeCell ref="F96:F97"/>
    <mergeCell ref="O96:O97"/>
    <mergeCell ref="U96:U97"/>
    <mergeCell ref="V96:V97"/>
    <mergeCell ref="W96:W97"/>
    <mergeCell ref="X96:X97"/>
    <mergeCell ref="AA94:AA95"/>
    <mergeCell ref="AB94:AB95"/>
    <mergeCell ref="AC94:AC95"/>
    <mergeCell ref="AD94:AD95"/>
    <mergeCell ref="AE94:AE95"/>
    <mergeCell ref="AF94:AF95"/>
    <mergeCell ref="U94:U95"/>
    <mergeCell ref="V94:V95"/>
    <mergeCell ref="W94:W95"/>
    <mergeCell ref="X94:X95"/>
    <mergeCell ref="Y94:Y95"/>
    <mergeCell ref="Z94:Z95"/>
    <mergeCell ref="O94:O95"/>
    <mergeCell ref="P94:P99"/>
    <mergeCell ref="Q94:Q99"/>
    <mergeCell ref="R94:R99"/>
    <mergeCell ref="S94:S99"/>
    <mergeCell ref="T94:T99"/>
    <mergeCell ref="AF98:AF99"/>
    <mergeCell ref="AG98:AG99"/>
    <mergeCell ref="B100:B108"/>
    <mergeCell ref="C100:C108"/>
    <mergeCell ref="D100:D108"/>
    <mergeCell ref="E100:E108"/>
    <mergeCell ref="F100:F102"/>
    <mergeCell ref="G100:G108"/>
    <mergeCell ref="H100:H108"/>
    <mergeCell ref="I100:I108"/>
    <mergeCell ref="Z98:Z99"/>
    <mergeCell ref="AA98:AA99"/>
    <mergeCell ref="AB98:AB99"/>
    <mergeCell ref="AC98:AC99"/>
    <mergeCell ref="AD98:AD99"/>
    <mergeCell ref="AE98:AE99"/>
    <mergeCell ref="AE96:AE97"/>
    <mergeCell ref="AF96:AF97"/>
    <mergeCell ref="AG96:AG97"/>
    <mergeCell ref="F98:F99"/>
    <mergeCell ref="O98:O99"/>
    <mergeCell ref="U98:U99"/>
    <mergeCell ref="V98:V99"/>
    <mergeCell ref="W98:W99"/>
    <mergeCell ref="X98:X99"/>
    <mergeCell ref="Y98:Y99"/>
    <mergeCell ref="Y96:Y97"/>
    <mergeCell ref="Z96:Z97"/>
    <mergeCell ref="AA96:AA97"/>
    <mergeCell ref="AB96:AB97"/>
    <mergeCell ref="AC96:AC97"/>
    <mergeCell ref="AD96:AD97"/>
    <mergeCell ref="AF100:AF102"/>
    <mergeCell ref="AG100:AG102"/>
    <mergeCell ref="AH100:AH108"/>
    <mergeCell ref="AI100:AI108"/>
    <mergeCell ref="AJ100:AJ108"/>
    <mergeCell ref="F103:F105"/>
    <mergeCell ref="O103:O105"/>
    <mergeCell ref="U103:U105"/>
    <mergeCell ref="V103:V105"/>
    <mergeCell ref="W103:W105"/>
    <mergeCell ref="Z100:Z102"/>
    <mergeCell ref="AA100:AA102"/>
    <mergeCell ref="AB100:AB102"/>
    <mergeCell ref="AC100:AC102"/>
    <mergeCell ref="AD100:AD102"/>
    <mergeCell ref="AE100:AE102"/>
    <mergeCell ref="T100:T108"/>
    <mergeCell ref="U100:U102"/>
    <mergeCell ref="V100:V102"/>
    <mergeCell ref="W100:W102"/>
    <mergeCell ref="X100:X102"/>
    <mergeCell ref="Y100:Y102"/>
    <mergeCell ref="X103:X105"/>
    <mergeCell ref="Y103:Y105"/>
    <mergeCell ref="N100:N108"/>
    <mergeCell ref="O100:O102"/>
    <mergeCell ref="P100:P108"/>
    <mergeCell ref="Q100:Q108"/>
    <mergeCell ref="R100:R108"/>
    <mergeCell ref="S100:S108"/>
    <mergeCell ref="AG106:AG108"/>
    <mergeCell ref="AA106:AA108"/>
    <mergeCell ref="AB106:AB108"/>
    <mergeCell ref="AC106:AC108"/>
    <mergeCell ref="AD106:AD108"/>
    <mergeCell ref="AE106:AE108"/>
    <mergeCell ref="AF106:AF108"/>
    <mergeCell ref="AF103:AF105"/>
    <mergeCell ref="AG103:AG105"/>
    <mergeCell ref="F106:F108"/>
    <mergeCell ref="O106:O108"/>
    <mergeCell ref="U106:U108"/>
    <mergeCell ref="V106:V108"/>
    <mergeCell ref="W106:W108"/>
    <mergeCell ref="X106:X108"/>
    <mergeCell ref="Y106:Y108"/>
    <mergeCell ref="Z106:Z108"/>
    <mergeCell ref="Z103:Z105"/>
    <mergeCell ref="AA103:AA105"/>
    <mergeCell ref="AB103:AB105"/>
    <mergeCell ref="AC103:AC105"/>
    <mergeCell ref="AD103:AD105"/>
    <mergeCell ref="AE103:AE105"/>
    <mergeCell ref="AH109:AH114"/>
    <mergeCell ref="AI109:AI114"/>
    <mergeCell ref="AJ109:AJ114"/>
    <mergeCell ref="F112:F114"/>
    <mergeCell ref="O112:O114"/>
    <mergeCell ref="U112:U114"/>
    <mergeCell ref="V112:V114"/>
    <mergeCell ref="W112:W114"/>
    <mergeCell ref="X112:X114"/>
    <mergeCell ref="AA109:AA111"/>
    <mergeCell ref="AB109:AB111"/>
    <mergeCell ref="AC109:AC111"/>
    <mergeCell ref="AD109:AD111"/>
    <mergeCell ref="AE109:AE111"/>
    <mergeCell ref="AF109:AF111"/>
    <mergeCell ref="U109:U111"/>
    <mergeCell ref="V109:V111"/>
    <mergeCell ref="W109:W111"/>
    <mergeCell ref="X109:X111"/>
    <mergeCell ref="Y109:Y111"/>
    <mergeCell ref="Z109:Z111"/>
    <mergeCell ref="O109:O111"/>
    <mergeCell ref="P109:P114"/>
    <mergeCell ref="Q109:Q114"/>
    <mergeCell ref="R109:R114"/>
    <mergeCell ref="S109:S114"/>
    <mergeCell ref="T109:T114"/>
    <mergeCell ref="AE112:AE114"/>
    <mergeCell ref="AF112:AF114"/>
    <mergeCell ref="AG112:AG114"/>
    <mergeCell ref="F109:F111"/>
    <mergeCell ref="G109:G114"/>
    <mergeCell ref="B115:B117"/>
    <mergeCell ref="C115:C117"/>
    <mergeCell ref="D115:D117"/>
    <mergeCell ref="E115:E117"/>
    <mergeCell ref="F115:F117"/>
    <mergeCell ref="G115:G117"/>
    <mergeCell ref="H115:H117"/>
    <mergeCell ref="Y112:Y114"/>
    <mergeCell ref="Z112:Z114"/>
    <mergeCell ref="AA112:AA114"/>
    <mergeCell ref="AB112:AB114"/>
    <mergeCell ref="AC112:AC114"/>
    <mergeCell ref="AD112:AD114"/>
    <mergeCell ref="AG109:AG111"/>
    <mergeCell ref="P118:P120"/>
    <mergeCell ref="Q118:Q120"/>
    <mergeCell ref="B118:B120"/>
    <mergeCell ref="C118:C120"/>
    <mergeCell ref="D118:D120"/>
    <mergeCell ref="E118:E120"/>
    <mergeCell ref="F118:F120"/>
    <mergeCell ref="G118:G120"/>
    <mergeCell ref="AE115:AE117"/>
    <mergeCell ref="AF115:AF117"/>
    <mergeCell ref="AG115:AG117"/>
    <mergeCell ref="B109:B114"/>
    <mergeCell ref="C109:C114"/>
    <mergeCell ref="D109:D114"/>
    <mergeCell ref="E109:E114"/>
    <mergeCell ref="H109:H114"/>
    <mergeCell ref="I109:I114"/>
    <mergeCell ref="N109:N114"/>
    <mergeCell ref="AH115:AH117"/>
    <mergeCell ref="AI115:AI117"/>
    <mergeCell ref="AJ115:AJ117"/>
    <mergeCell ref="Y115:Y117"/>
    <mergeCell ref="Z115:Z117"/>
    <mergeCell ref="AA115:AA117"/>
    <mergeCell ref="AB115:AB117"/>
    <mergeCell ref="AC115:AC117"/>
    <mergeCell ref="AD115:AD117"/>
    <mergeCell ref="S115:S117"/>
    <mergeCell ref="T115:T117"/>
    <mergeCell ref="U115:U117"/>
    <mergeCell ref="V115:V117"/>
    <mergeCell ref="W115:W117"/>
    <mergeCell ref="X115:X117"/>
    <mergeCell ref="I115:I117"/>
    <mergeCell ref="N115:N117"/>
    <mergeCell ref="O115:O117"/>
    <mergeCell ref="P115:P117"/>
    <mergeCell ref="Q115:Q117"/>
    <mergeCell ref="R115:R117"/>
    <mergeCell ref="AJ118:AJ120"/>
    <mergeCell ref="B121:B122"/>
    <mergeCell ref="C121:C122"/>
    <mergeCell ref="D121:D122"/>
    <mergeCell ref="E121:E122"/>
    <mergeCell ref="F121:F122"/>
    <mergeCell ref="G121:G122"/>
    <mergeCell ref="H121:H122"/>
    <mergeCell ref="I121:I122"/>
    <mergeCell ref="N121:N122"/>
    <mergeCell ref="AD118:AD120"/>
    <mergeCell ref="AE118:AE120"/>
    <mergeCell ref="AF118:AF120"/>
    <mergeCell ref="AG118:AG120"/>
    <mergeCell ref="AH118:AH120"/>
    <mergeCell ref="AI118:AI120"/>
    <mergeCell ref="X118:X120"/>
    <mergeCell ref="Y118:Y120"/>
    <mergeCell ref="Z118:Z120"/>
    <mergeCell ref="AA118:AA120"/>
    <mergeCell ref="AB118:AB120"/>
    <mergeCell ref="AC118:AC120"/>
    <mergeCell ref="R118:R120"/>
    <mergeCell ref="S118:S120"/>
    <mergeCell ref="T118:T120"/>
    <mergeCell ref="U118:U120"/>
    <mergeCell ref="V118:V120"/>
    <mergeCell ref="W118:W120"/>
    <mergeCell ref="H118:H120"/>
    <mergeCell ref="I118:I120"/>
    <mergeCell ref="N118:N120"/>
    <mergeCell ref="O118:O120"/>
    <mergeCell ref="AG121:AG122"/>
    <mergeCell ref="AH121:AH122"/>
    <mergeCell ref="AI121:AI122"/>
    <mergeCell ref="AJ121:AJ122"/>
    <mergeCell ref="B123:B124"/>
    <mergeCell ref="C123:C124"/>
    <mergeCell ref="D123:D124"/>
    <mergeCell ref="E123:E124"/>
    <mergeCell ref="F123:F124"/>
    <mergeCell ref="G123:G124"/>
    <mergeCell ref="AA121:AA122"/>
    <mergeCell ref="AB121:AB122"/>
    <mergeCell ref="AC121:AC122"/>
    <mergeCell ref="AD121:AD122"/>
    <mergeCell ref="AE121:AE122"/>
    <mergeCell ref="AF121:AF122"/>
    <mergeCell ref="U121:U122"/>
    <mergeCell ref="V121:V122"/>
    <mergeCell ref="W121:W122"/>
    <mergeCell ref="X121:X122"/>
    <mergeCell ref="Y121:Y122"/>
    <mergeCell ref="Z121:Z122"/>
    <mergeCell ref="O121:O122"/>
    <mergeCell ref="P121:P122"/>
    <mergeCell ref="Q121:Q122"/>
    <mergeCell ref="R121:R122"/>
    <mergeCell ref="S121:S122"/>
    <mergeCell ref="T121:T122"/>
    <mergeCell ref="AJ123:AJ124"/>
    <mergeCell ref="D125:D126"/>
    <mergeCell ref="E125:E126"/>
    <mergeCell ref="F125:F126"/>
    <mergeCell ref="G125:G126"/>
    <mergeCell ref="H125:H126"/>
    <mergeCell ref="I125:I126"/>
    <mergeCell ref="N125:N126"/>
    <mergeCell ref="AD123:AD124"/>
    <mergeCell ref="AE123:AE124"/>
    <mergeCell ref="AF123:AF124"/>
    <mergeCell ref="AG123:AG124"/>
    <mergeCell ref="AH123:AH124"/>
    <mergeCell ref="AI123:AI124"/>
    <mergeCell ref="X123:X124"/>
    <mergeCell ref="Y123:Y124"/>
    <mergeCell ref="Z123:Z124"/>
    <mergeCell ref="AA123:AA124"/>
    <mergeCell ref="AB123:AB124"/>
    <mergeCell ref="AC123:AC124"/>
    <mergeCell ref="R123:R124"/>
    <mergeCell ref="S123:S124"/>
    <mergeCell ref="T123:T124"/>
    <mergeCell ref="U123:U124"/>
    <mergeCell ref="V123:V124"/>
    <mergeCell ref="W123:W124"/>
    <mergeCell ref="H123:H124"/>
    <mergeCell ref="I123:I124"/>
    <mergeCell ref="N123:N124"/>
    <mergeCell ref="O123:O124"/>
    <mergeCell ref="P123:P124"/>
    <mergeCell ref="Q123:Q124"/>
    <mergeCell ref="Q127:Q128"/>
    <mergeCell ref="AG125:AG126"/>
    <mergeCell ref="AH125:AH126"/>
    <mergeCell ref="AI125:AI126"/>
    <mergeCell ref="AJ125:AJ126"/>
    <mergeCell ref="B127:B128"/>
    <mergeCell ref="C127:C128"/>
    <mergeCell ref="D127:D128"/>
    <mergeCell ref="E127:E128"/>
    <mergeCell ref="F127:F128"/>
    <mergeCell ref="G127:G128"/>
    <mergeCell ref="AA125:AA126"/>
    <mergeCell ref="AB125:AB126"/>
    <mergeCell ref="AC125:AC126"/>
    <mergeCell ref="AD125:AD126"/>
    <mergeCell ref="AE125:AE126"/>
    <mergeCell ref="AF125:AF126"/>
    <mergeCell ref="U125:U126"/>
    <mergeCell ref="V125:V126"/>
    <mergeCell ref="W125:W126"/>
    <mergeCell ref="X125:X126"/>
    <mergeCell ref="Y125:Y126"/>
    <mergeCell ref="Z125:Z126"/>
    <mergeCell ref="O125:O126"/>
    <mergeCell ref="P125:P126"/>
    <mergeCell ref="Q125:Q126"/>
    <mergeCell ref="R125:R126"/>
    <mergeCell ref="S125:S126"/>
    <mergeCell ref="T125:T126"/>
    <mergeCell ref="AJ127:AJ128"/>
    <mergeCell ref="B125:B126"/>
    <mergeCell ref="C125:C126"/>
    <mergeCell ref="AK128:AK129"/>
    <mergeCell ref="B129:B130"/>
    <mergeCell ref="C129:C130"/>
    <mergeCell ref="D129:D130"/>
    <mergeCell ref="E129:E130"/>
    <mergeCell ref="F129:F130"/>
    <mergeCell ref="G129:G130"/>
    <mergeCell ref="H129:H130"/>
    <mergeCell ref="I129:I130"/>
    <mergeCell ref="AD127:AD128"/>
    <mergeCell ref="AE127:AE128"/>
    <mergeCell ref="AF127:AF128"/>
    <mergeCell ref="AG127:AG128"/>
    <mergeCell ref="AH127:AH128"/>
    <mergeCell ref="AI127:AI128"/>
    <mergeCell ref="X127:X128"/>
    <mergeCell ref="Y127:Y128"/>
    <mergeCell ref="Z127:Z128"/>
    <mergeCell ref="AA127:AA128"/>
    <mergeCell ref="AB127:AB128"/>
    <mergeCell ref="AC127:AC128"/>
    <mergeCell ref="R127:R128"/>
    <mergeCell ref="S127:S128"/>
    <mergeCell ref="T127:T128"/>
    <mergeCell ref="U127:U128"/>
    <mergeCell ref="V127:V128"/>
    <mergeCell ref="W127:W128"/>
    <mergeCell ref="H127:H128"/>
    <mergeCell ref="I127:I128"/>
    <mergeCell ref="N127:N128"/>
    <mergeCell ref="O127:O128"/>
    <mergeCell ref="P127:P128"/>
    <mergeCell ref="H131:H132"/>
    <mergeCell ref="I131:I132"/>
    <mergeCell ref="N131:N132"/>
    <mergeCell ref="O131:O132"/>
    <mergeCell ref="AF129:AF130"/>
    <mergeCell ref="AG129:AG130"/>
    <mergeCell ref="AH129:AH130"/>
    <mergeCell ref="AI129:AI130"/>
    <mergeCell ref="AJ129:AJ130"/>
    <mergeCell ref="A131:A132"/>
    <mergeCell ref="B131:B132"/>
    <mergeCell ref="C131:C132"/>
    <mergeCell ref="D131:D132"/>
    <mergeCell ref="E131:E132"/>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P133:P135"/>
    <mergeCell ref="Q133:Q135"/>
    <mergeCell ref="AH131:AH132"/>
    <mergeCell ref="AI131:AI132"/>
    <mergeCell ref="AJ131:AJ132"/>
    <mergeCell ref="A133:A135"/>
    <mergeCell ref="B133:B135"/>
    <mergeCell ref="C133:C135"/>
    <mergeCell ref="D133:D135"/>
    <mergeCell ref="E133:E135"/>
    <mergeCell ref="F133:F135"/>
    <mergeCell ref="G133:G135"/>
    <mergeCell ref="AB131:AB132"/>
    <mergeCell ref="AC131:AC132"/>
    <mergeCell ref="AD131:AD132"/>
    <mergeCell ref="AE131:AE132"/>
    <mergeCell ref="AF131:AF132"/>
    <mergeCell ref="AG131:AG132"/>
    <mergeCell ref="V131:V132"/>
    <mergeCell ref="W131:W132"/>
    <mergeCell ref="X131:X132"/>
    <mergeCell ref="Y131:Y132"/>
    <mergeCell ref="Z131:Z132"/>
    <mergeCell ref="AA131:AA132"/>
    <mergeCell ref="P131:P132"/>
    <mergeCell ref="Q131:Q132"/>
    <mergeCell ref="R131:R132"/>
    <mergeCell ref="S131:S132"/>
    <mergeCell ref="T131:T132"/>
    <mergeCell ref="U131:U132"/>
    <mergeCell ref="F131:F132"/>
    <mergeCell ref="G131:G132"/>
    <mergeCell ref="AJ133:AJ135"/>
    <mergeCell ref="A136:A140"/>
    <mergeCell ref="B136:B140"/>
    <mergeCell ref="C136:C140"/>
    <mergeCell ref="D136:D140"/>
    <mergeCell ref="E136:E140"/>
    <mergeCell ref="F136:F140"/>
    <mergeCell ref="G136:G140"/>
    <mergeCell ref="H136:H140"/>
    <mergeCell ref="I136:I140"/>
    <mergeCell ref="AD133:AD135"/>
    <mergeCell ref="AE133:AE135"/>
    <mergeCell ref="AF133:AF135"/>
    <mergeCell ref="AG133:AG135"/>
    <mergeCell ref="AH133:AH135"/>
    <mergeCell ref="AI133:AI135"/>
    <mergeCell ref="X133:X135"/>
    <mergeCell ref="Y133:Y135"/>
    <mergeCell ref="Z133:Z135"/>
    <mergeCell ref="AA133:AA135"/>
    <mergeCell ref="AB133:AB135"/>
    <mergeCell ref="AC133:AC135"/>
    <mergeCell ref="R133:R135"/>
    <mergeCell ref="S133:S135"/>
    <mergeCell ref="T133:T135"/>
    <mergeCell ref="U133:U135"/>
    <mergeCell ref="V133:V135"/>
    <mergeCell ref="W133:W135"/>
    <mergeCell ref="H133:H135"/>
    <mergeCell ref="I133:I135"/>
    <mergeCell ref="N133:N135"/>
    <mergeCell ref="O133:O135"/>
    <mergeCell ref="AF136:AF140"/>
    <mergeCell ref="AG136:AG140"/>
    <mergeCell ref="AH136:AH140"/>
    <mergeCell ref="AI136:AI140"/>
    <mergeCell ref="AJ136:AJ140"/>
    <mergeCell ref="B141:B146"/>
    <mergeCell ref="C141:C146"/>
    <mergeCell ref="D141:D146"/>
    <mergeCell ref="E141:E146"/>
    <mergeCell ref="F141:F143"/>
    <mergeCell ref="Z136:Z140"/>
    <mergeCell ref="AA136:AA140"/>
    <mergeCell ref="AB136:AB140"/>
    <mergeCell ref="AC136:AC140"/>
    <mergeCell ref="AD136:AD140"/>
    <mergeCell ref="AE136:AE140"/>
    <mergeCell ref="T136:T140"/>
    <mergeCell ref="U136:U140"/>
    <mergeCell ref="V136:V140"/>
    <mergeCell ref="W136:W140"/>
    <mergeCell ref="X136:X140"/>
    <mergeCell ref="Y136:Y140"/>
    <mergeCell ref="N136:N140"/>
    <mergeCell ref="O136:O140"/>
    <mergeCell ref="P136:P140"/>
    <mergeCell ref="Q136:Q140"/>
    <mergeCell ref="R136:R140"/>
    <mergeCell ref="S136:S140"/>
    <mergeCell ref="AI141:AI146"/>
    <mergeCell ref="AJ141:AJ146"/>
    <mergeCell ref="F144:F146"/>
    <mergeCell ref="O144:O146"/>
    <mergeCell ref="AB144:AB146"/>
    <mergeCell ref="AE144:AE146"/>
    <mergeCell ref="AC141:AC146"/>
    <mergeCell ref="AD141:AD146"/>
    <mergeCell ref="AE141:AE143"/>
    <mergeCell ref="AF141:AF146"/>
    <mergeCell ref="AG141:AG146"/>
    <mergeCell ref="AH141:AH146"/>
    <mergeCell ref="W141:W146"/>
    <mergeCell ref="X141:X146"/>
    <mergeCell ref="Y141:Y146"/>
    <mergeCell ref="Z141:Z146"/>
    <mergeCell ref="AA141:AA146"/>
    <mergeCell ref="AB141:AB143"/>
    <mergeCell ref="Q141:Q146"/>
    <mergeCell ref="R141:R146"/>
    <mergeCell ref="S141:S146"/>
    <mergeCell ref="T141:T146"/>
    <mergeCell ref="U141:U143"/>
    <mergeCell ref="V141:V143"/>
    <mergeCell ref="G141:G146"/>
    <mergeCell ref="H141:H146"/>
    <mergeCell ref="I141:I146"/>
    <mergeCell ref="N141:N146"/>
    <mergeCell ref="O141:O143"/>
    <mergeCell ref="P141:P146"/>
    <mergeCell ref="V153:V155"/>
    <mergeCell ref="U156:U158"/>
    <mergeCell ref="V156:V158"/>
    <mergeCell ref="H147:H158"/>
    <mergeCell ref="I147:I158"/>
    <mergeCell ref="N147:N158"/>
    <mergeCell ref="O147:O149"/>
    <mergeCell ref="P147:P158"/>
    <mergeCell ref="Q147:Q158"/>
    <mergeCell ref="O156:O158"/>
    <mergeCell ref="B147:B158"/>
    <mergeCell ref="C147:C158"/>
    <mergeCell ref="D147:D158"/>
    <mergeCell ref="E147:E158"/>
    <mergeCell ref="F147:F149"/>
    <mergeCell ref="G147:G158"/>
    <mergeCell ref="F156:F158"/>
    <mergeCell ref="U144:U146"/>
    <mergeCell ref="V144:V146"/>
    <mergeCell ref="AJ147:AJ158"/>
    <mergeCell ref="F150:F152"/>
    <mergeCell ref="O150:O152"/>
    <mergeCell ref="U150:U152"/>
    <mergeCell ref="V150:V152"/>
    <mergeCell ref="AB150:AB152"/>
    <mergeCell ref="AE150:AE152"/>
    <mergeCell ref="F153:F155"/>
    <mergeCell ref="O153:O155"/>
    <mergeCell ref="U153:U155"/>
    <mergeCell ref="AD147:AD158"/>
    <mergeCell ref="AE147:AE149"/>
    <mergeCell ref="AF147:AF158"/>
    <mergeCell ref="AG147:AG158"/>
    <mergeCell ref="AH147:AH158"/>
    <mergeCell ref="AI147:AI158"/>
    <mergeCell ref="AE153:AE155"/>
    <mergeCell ref="AE156:AE158"/>
    <mergeCell ref="X147:X158"/>
    <mergeCell ref="Y147:Y158"/>
    <mergeCell ref="Z147:Z158"/>
    <mergeCell ref="AA147:AA158"/>
    <mergeCell ref="AB147:AB149"/>
    <mergeCell ref="AC147:AC158"/>
    <mergeCell ref="AB153:AB155"/>
    <mergeCell ref="AB156:AB158"/>
    <mergeCell ref="R147:R158"/>
    <mergeCell ref="S147:S158"/>
    <mergeCell ref="T147:T158"/>
    <mergeCell ref="U147:U149"/>
    <mergeCell ref="V147:V149"/>
    <mergeCell ref="W147:W158"/>
  </mergeCells>
  <pageMargins left="0.25" right="0.25" top="0.75" bottom="0.75" header="0.3" footer="0.3"/>
  <pageSetup paperSize="8" scale="2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VRM</vt:lpstr>
      <vt:lpstr>VRM!_Hlk169097223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Lenovo1</cp:lastModifiedBy>
  <cp:lastPrinted>2022-12-22T14:53:05Z</cp:lastPrinted>
  <dcterms:created xsi:type="dcterms:W3CDTF">2022-12-16T11:51:22Z</dcterms:created>
  <dcterms:modified xsi:type="dcterms:W3CDTF">2025-05-30T06:20:12Z</dcterms:modified>
</cp:coreProperties>
</file>