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C:\Users\Lenovo1\Desktop\KVIETIMŲ PLANAI ir STEBĖSENA\FZ ir Telsiu pletros kvietimai\"/>
    </mc:Choice>
  </mc:AlternateContent>
  <xr:revisionPtr revIDLastSave="0" documentId="8_{FFA5B997-E85E-4418-943D-1E41B30FFF5C}" xr6:coauthVersionLast="41" xr6:coauthVersionMax="41" xr10:uidLastSave="{00000000-0000-0000-0000-000000000000}"/>
  <bookViews>
    <workbookView xWindow="-120" yWindow="-120" windowWidth="29040" windowHeight="15720" activeTab="3" xr2:uid="{00000000-000D-0000-FFFF-FFFF00000000}"/>
  </bookViews>
  <sheets>
    <sheet name="ŠMSM" sheetId="1" r:id="rId1"/>
    <sheet name="SM" sheetId="2" r:id="rId2"/>
    <sheet name="AM" sheetId="3" r:id="rId3"/>
    <sheet name="VRM" sheetId="16" r:id="rId4"/>
    <sheet name="SADM" sheetId="17" r:id="rId5"/>
    <sheet name="SAM" sheetId="6" r:id="rId6"/>
    <sheet name="JUNGTINIAI" sheetId="7" r:id="rId7"/>
  </sheets>
  <definedNames>
    <definedName name="_xlnm._FilterDatabase" localSheetId="0" hidden="1">ŠMSM!$B$15:$AK$46</definedName>
    <definedName name="_xlnm._FilterDatabase" localSheetId="3" hidden="1">VRM!$B$8:$AJ$159</definedName>
    <definedName name="_Hlk169097223" localSheetId="3">VRM!$C$9</definedName>
    <definedName name="_xlnm.Print_Area" localSheetId="0">ŠMSM!$A$1:$AI$2</definedName>
  </definedNames>
  <calcPr calcId="191029" concurrentCalc="0"/>
</workbook>
</file>

<file path=xl/calcChain.xml><?xml version="1.0" encoding="utf-8"?>
<calcChain xmlns="http://schemas.openxmlformats.org/spreadsheetml/2006/main">
  <c r="AE158" i="16" l="1"/>
  <c r="AE156" i="16"/>
  <c r="V158" i="16"/>
  <c r="V156" i="16"/>
  <c r="T158" i="16"/>
  <c r="T156" i="16"/>
  <c r="T30" i="16"/>
  <c r="T39" i="16"/>
  <c r="T36" i="16"/>
  <c r="T27" i="16"/>
  <c r="T151" i="16"/>
  <c r="AE151" i="16"/>
  <c r="V151" i="16"/>
  <c r="T148" i="16"/>
  <c r="T142" i="16"/>
  <c r="T137" i="16"/>
  <c r="T145" i="16"/>
  <c r="V137" i="16"/>
  <c r="AE148" i="16"/>
  <c r="V148" i="16"/>
  <c r="AE142" i="16"/>
  <c r="V142" i="16"/>
  <c r="AE137" i="16"/>
  <c r="AE145" i="16"/>
  <c r="V145" i="16"/>
  <c r="V134" i="16"/>
  <c r="V131" i="16"/>
  <c r="V128" i="16"/>
  <c r="V125" i="16"/>
  <c r="V116" i="16"/>
  <c r="T116" i="16"/>
  <c r="U57" i="16"/>
  <c r="V36" i="16"/>
  <c r="V33" i="16"/>
  <c r="AE46" i="17"/>
  <c r="U46" i="17"/>
  <c r="T46" i="17"/>
  <c r="AE44" i="17"/>
  <c r="U44" i="17"/>
  <c r="T44" i="17"/>
  <c r="AE38" i="17"/>
  <c r="U38" i="17"/>
  <c r="T38" i="17"/>
  <c r="AE36" i="17"/>
  <c r="U36" i="17"/>
  <c r="T36" i="17"/>
  <c r="AE34" i="17"/>
  <c r="U34" i="17"/>
  <c r="T34" i="17"/>
  <c r="AE32" i="17"/>
  <c r="U32" i="17"/>
  <c r="AE28" i="17"/>
  <c r="U28" i="17"/>
  <c r="AE26" i="17"/>
  <c r="U26" i="17"/>
  <c r="AE24" i="17"/>
  <c r="U24" i="17"/>
  <c r="T24" i="17"/>
  <c r="AE22" i="17"/>
  <c r="U22" i="17"/>
  <c r="AE20" i="17"/>
  <c r="U20" i="17"/>
  <c r="AE18" i="17"/>
  <c r="U18" i="17"/>
  <c r="AE16" i="17"/>
  <c r="U16" i="17"/>
  <c r="T16" i="17"/>
  <c r="AE14" i="17"/>
  <c r="U14" i="17"/>
  <c r="T14" i="17"/>
  <c r="AE12" i="17"/>
  <c r="U12" i="17"/>
  <c r="T12" i="17"/>
  <c r="AE10" i="17"/>
  <c r="U10" i="17"/>
  <c r="AE8" i="17"/>
  <c r="U8" i="17"/>
  <c r="AE6" i="17"/>
  <c r="U6" i="17"/>
  <c r="T6" i="17"/>
  <c r="AE134" i="16"/>
  <c r="AE131" i="16"/>
  <c r="AE128" i="16"/>
  <c r="AE125" i="16"/>
  <c r="T125" i="16"/>
  <c r="AE116" i="16"/>
  <c r="AE113" i="16"/>
  <c r="V113" i="16"/>
  <c r="T113" i="16"/>
  <c r="AE111" i="16"/>
  <c r="V111" i="16"/>
  <c r="AE109" i="16"/>
  <c r="V109" i="16"/>
  <c r="U105" i="16"/>
  <c r="AE105" i="16"/>
  <c r="U103" i="16"/>
  <c r="AE103" i="16"/>
  <c r="AE98" i="16"/>
  <c r="V98" i="16"/>
  <c r="T98" i="16"/>
  <c r="AE95" i="16"/>
  <c r="V95" i="16"/>
  <c r="T95" i="16"/>
  <c r="AE92" i="16"/>
  <c r="V92" i="16"/>
  <c r="AE89" i="16"/>
  <c r="V89" i="16"/>
  <c r="T89" i="16"/>
  <c r="AE86" i="16"/>
  <c r="V86" i="16"/>
  <c r="AE83" i="16"/>
  <c r="V83" i="16"/>
  <c r="AE80" i="16"/>
  <c r="V80" i="16"/>
  <c r="T80" i="16"/>
  <c r="AE78" i="16"/>
  <c r="V78" i="16"/>
  <c r="AE76" i="16"/>
  <c r="V76" i="16"/>
  <c r="AE74" i="16"/>
  <c r="V74" i="16"/>
  <c r="T74" i="16"/>
  <c r="AE72" i="16"/>
  <c r="V72" i="16"/>
  <c r="T72" i="16"/>
  <c r="AE63" i="16"/>
  <c r="V63" i="16"/>
  <c r="T63" i="16"/>
  <c r="AE60" i="16"/>
  <c r="V60" i="16"/>
  <c r="T60" i="16"/>
  <c r="AE52" i="16"/>
  <c r="V52" i="16"/>
  <c r="AE47" i="16"/>
  <c r="V47" i="16"/>
  <c r="AE42" i="16"/>
  <c r="V42" i="16"/>
  <c r="AE39" i="16"/>
  <c r="V39" i="16"/>
  <c r="AE36" i="16"/>
  <c r="AE33" i="16"/>
  <c r="AE30" i="16"/>
  <c r="V30" i="16"/>
  <c r="AE27" i="16"/>
  <c r="V27" i="16"/>
  <c r="U24" i="16"/>
  <c r="AE21" i="16"/>
  <c r="V21" i="16"/>
  <c r="AE18" i="16"/>
  <c r="V18" i="16"/>
  <c r="AE9" i="16"/>
  <c r="V9" i="16"/>
  <c r="T9" i="16"/>
  <c r="AE24" i="16"/>
  <c r="AE57" i="16"/>
  <c r="T52" i="16"/>
  <c r="T103" i="16"/>
  <c r="T105" i="16"/>
  <c r="T24" i="16"/>
  <c r="U43" i="1"/>
  <c r="T43" i="1"/>
  <c r="U40" i="1"/>
  <c r="AE40" i="1"/>
  <c r="U37" i="1"/>
  <c r="AE37" i="1"/>
  <c r="U33" i="1"/>
  <c r="AE33" i="1"/>
  <c r="AE29" i="1"/>
  <c r="U25" i="1"/>
  <c r="U22" i="1"/>
  <c r="AE22" i="1"/>
  <c r="AE19" i="1"/>
  <c r="U16" i="1"/>
  <c r="AE16" i="1"/>
  <c r="T33" i="1"/>
  <c r="T16" i="1"/>
  <c r="T37" i="1"/>
  <c r="AE43" i="1"/>
  <c r="AE25" i="1"/>
  <c r="AE46" i="6"/>
  <c r="U46" i="6"/>
  <c r="T46" i="6"/>
  <c r="AE44" i="6"/>
  <c r="U44" i="6"/>
  <c r="AE42" i="6"/>
  <c r="U42" i="6"/>
  <c r="T42" i="6"/>
  <c r="AE40" i="6"/>
  <c r="U40" i="6"/>
  <c r="AE38" i="6"/>
  <c r="U38" i="6"/>
  <c r="T38" i="6"/>
  <c r="AE34" i="6"/>
  <c r="U34" i="6"/>
  <c r="T34" i="6"/>
  <c r="AE30" i="6"/>
  <c r="U30" i="6"/>
  <c r="T30" i="6"/>
  <c r="AE26" i="6"/>
  <c r="U26" i="6"/>
  <c r="T26" i="6"/>
  <c r="AE22" i="6"/>
  <c r="U22" i="6"/>
  <c r="T22" i="6"/>
  <c r="U18" i="6"/>
  <c r="AE18" i="6"/>
  <c r="U14" i="6"/>
  <c r="AE14" i="6"/>
  <c r="U10" i="6"/>
  <c r="AE10" i="6"/>
  <c r="AE6" i="6"/>
  <c r="U6" i="6"/>
  <c r="T6"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tc={49B38156-B860-457A-98F2-152097F492DD}</author>
    <author>Jurgita Bartkevičienė</author>
  </authors>
  <commentList>
    <comment ref="B24" authorId="0" shapeId="0" xr:uid="{49B38156-B860-457A-98F2-152097F492DD}">
      <text>
        <r>
          <rPr>
            <sz val="11"/>
            <color theme="1"/>
            <rFont val="Calibri"/>
            <family val="2"/>
            <charset val="186"/>
            <scheme val="minor"/>
          </rPr>
          <t>[Threaded comment]
Your version of Excel allows you to read this threaded comment; however, any edits to it will get removed if the file is opened in a newer version of Excel. Learn more: https://go.microsoft.com/fwlink/?linkid=870924
Comment:
    I6keltas 2.19 projekrtas t nauja kvietima 28-325</t>
        </r>
      </text>
    </comment>
    <comment ref="M27" authorId="1" shapeId="0" xr:uid="{B83050FF-4B9E-4A99-A933-B4E4AB8097D9}">
      <text>
        <r>
          <rPr>
            <b/>
            <sz val="9"/>
            <color indexed="81"/>
            <rFont val="Tahoma"/>
            <family val="2"/>
            <charset val="186"/>
          </rPr>
          <t>Jurgita Bartkevičienė:</t>
        </r>
        <r>
          <rPr>
            <sz val="9"/>
            <color indexed="81"/>
            <rFont val="Tahoma"/>
            <family val="2"/>
            <charset val="186"/>
          </rPr>
          <t xml:space="preserve">
buvusi 71,408</t>
        </r>
      </text>
    </comment>
    <comment ref="M28" authorId="1" shapeId="0" xr:uid="{6A32D4F6-F2B7-4A42-B249-E7B8455BE7DF}">
      <text>
        <r>
          <rPr>
            <b/>
            <sz val="9"/>
            <color indexed="81"/>
            <rFont val="Tahoma"/>
            <family val="2"/>
            <charset val="186"/>
          </rPr>
          <t>Jurgita Bartkevičienė:</t>
        </r>
        <r>
          <rPr>
            <sz val="9"/>
            <color indexed="81"/>
            <rFont val="Tahoma"/>
            <family val="2"/>
            <charset val="186"/>
          </rPr>
          <t xml:space="preserve">
buvusi 714080</t>
        </r>
      </text>
    </comment>
    <comment ref="M30" authorId="1" shapeId="0" xr:uid="{776800EC-6335-4243-8520-017999C6BD75}">
      <text>
        <r>
          <rPr>
            <b/>
            <sz val="9"/>
            <color indexed="81"/>
            <rFont val="Tahoma"/>
            <family val="2"/>
            <charset val="186"/>
          </rPr>
          <t>Jurgita Bartkevičienė:</t>
        </r>
        <r>
          <rPr>
            <sz val="9"/>
            <color indexed="81"/>
            <rFont val="Tahoma"/>
            <family val="2"/>
            <charset val="186"/>
          </rPr>
          <t xml:space="preserve">
buvusi 3,196</t>
        </r>
      </text>
    </comment>
    <comment ref="M31" authorId="1" shapeId="0" xr:uid="{2AB5A172-20C3-4C8E-AA10-5B3EEAD36B14}">
      <text>
        <r>
          <rPr>
            <b/>
            <sz val="9"/>
            <color indexed="81"/>
            <rFont val="Tahoma"/>
            <family val="2"/>
            <charset val="186"/>
          </rPr>
          <t>Jurgita Bartkevičienė:</t>
        </r>
        <r>
          <rPr>
            <sz val="9"/>
            <color indexed="81"/>
            <rFont val="Tahoma"/>
            <family val="2"/>
            <charset val="186"/>
          </rPr>
          <t xml:space="preserve">
buvusi 31 960</t>
        </r>
      </text>
    </comment>
    <comment ref="M60" authorId="1" shapeId="0" xr:uid="{F1AAF7A0-5279-44AD-ADB0-D2B2FF1B9C3B}">
      <text>
        <r>
          <rPr>
            <b/>
            <sz val="9"/>
            <color indexed="81"/>
            <rFont val="Tahoma"/>
            <family val="2"/>
            <charset val="186"/>
          </rPr>
          <t>Jurgita Bartkevičienė:</t>
        </r>
        <r>
          <rPr>
            <sz val="9"/>
            <color indexed="81"/>
            <rFont val="Tahoma"/>
            <family val="2"/>
            <charset val="186"/>
          </rPr>
          <t xml:space="preserve">
buvusi 6,615</t>
        </r>
      </text>
    </comment>
    <comment ref="F66" authorId="1" shapeId="0" xr:uid="{B49D9850-E00B-491F-9DC1-BC05402F4D55}">
      <text>
        <r>
          <rPr>
            <b/>
            <sz val="9"/>
            <color indexed="81"/>
            <rFont val="Tahoma"/>
            <family val="2"/>
            <charset val="186"/>
          </rPr>
          <t>Jurgita Bartkevičienė:</t>
        </r>
        <r>
          <rPr>
            <sz val="9"/>
            <color indexed="81"/>
            <rFont val="Tahoma"/>
            <family val="2"/>
            <charset val="186"/>
          </rPr>
          <t xml:space="preserve">
Nauja 3.7 poveiklė ir naujas kvietimas 28-332-P</t>
        </r>
      </text>
    </comment>
    <comment ref="F69" authorId="1" shapeId="0" xr:uid="{3E526409-8AC2-4516-B4C5-13160399FCC7}">
      <text>
        <r>
          <rPr>
            <b/>
            <sz val="9"/>
            <color indexed="81"/>
            <rFont val="Tahoma"/>
            <family val="2"/>
            <charset val="186"/>
          </rPr>
          <t>Jurgita Bartkevičienė:</t>
        </r>
        <r>
          <rPr>
            <sz val="9"/>
            <color indexed="81"/>
            <rFont val="Tahoma"/>
            <family val="2"/>
            <charset val="186"/>
          </rPr>
          <t xml:space="preserve">
Nauja 3.7 poveiklė ir naujas kvietimas 28-332-P</t>
        </r>
      </text>
    </comment>
    <comment ref="M90" authorId="1" shapeId="0" xr:uid="{74054E41-DCCD-4097-B63E-35170545267F}">
      <text>
        <r>
          <rPr>
            <b/>
            <sz val="9"/>
            <color indexed="81"/>
            <rFont val="Tahoma"/>
            <family val="2"/>
            <charset val="186"/>
          </rPr>
          <t>Jurgita Bartkevičienė:</t>
        </r>
        <r>
          <rPr>
            <sz val="9"/>
            <color indexed="81"/>
            <rFont val="Tahoma"/>
            <family val="2"/>
            <charset val="186"/>
          </rPr>
          <t xml:space="preserve">
buvusi 2500</t>
        </r>
      </text>
    </comment>
    <comment ref="M91" authorId="1" shapeId="0" xr:uid="{571F0D42-2A03-4344-AFA1-970B60488399}">
      <text>
        <r>
          <rPr>
            <b/>
            <sz val="9"/>
            <color indexed="81"/>
            <rFont val="Tahoma"/>
            <family val="2"/>
            <charset val="186"/>
          </rPr>
          <t>Jurgita Bartkevičienė:</t>
        </r>
        <r>
          <rPr>
            <sz val="9"/>
            <color indexed="81"/>
            <rFont val="Tahoma"/>
            <family val="2"/>
            <charset val="186"/>
          </rPr>
          <t xml:space="preserve">
buvusi 0,25</t>
        </r>
      </text>
    </comment>
    <comment ref="AB92" authorId="1" shapeId="0" xr:uid="{86FDEF3E-8517-48A8-8983-9419E53C0B97}">
      <text>
        <r>
          <rPr>
            <b/>
            <sz val="9"/>
            <color indexed="81"/>
            <rFont val="Tahoma"/>
            <family val="2"/>
            <charset val="186"/>
          </rPr>
          <t>Jurgita Bartkevičienė:</t>
        </r>
        <r>
          <rPr>
            <sz val="9"/>
            <color indexed="81"/>
            <rFont val="Tahoma"/>
            <family val="2"/>
            <charset val="186"/>
          </rPr>
          <t xml:space="preserve">
buvusi 186618</t>
        </r>
      </text>
    </comment>
    <comment ref="M93" authorId="1" shapeId="0" xr:uid="{2A91EEF8-E696-48CA-99D4-61F2509FA1F0}">
      <text>
        <r>
          <rPr>
            <b/>
            <sz val="9"/>
            <color indexed="81"/>
            <rFont val="Tahoma"/>
            <family val="2"/>
            <charset val="186"/>
          </rPr>
          <t>Jurgita Bartkevičienė:</t>
        </r>
        <r>
          <rPr>
            <sz val="9"/>
            <color indexed="81"/>
            <rFont val="Tahoma"/>
            <family val="2"/>
            <charset val="186"/>
          </rPr>
          <t xml:space="preserve">
buvusi 61000</t>
        </r>
      </text>
    </comment>
    <comment ref="M94" authorId="1" shapeId="0" xr:uid="{EA75B9AE-4227-4D68-9512-5FEE88E1C954}">
      <text>
        <r>
          <rPr>
            <b/>
            <sz val="9"/>
            <color indexed="81"/>
            <rFont val="Tahoma"/>
            <family val="2"/>
            <charset val="186"/>
          </rPr>
          <t>Jurgita Bartkevičienė:</t>
        </r>
        <r>
          <rPr>
            <sz val="9"/>
            <color indexed="81"/>
            <rFont val="Tahoma"/>
            <family val="2"/>
            <charset val="186"/>
          </rPr>
          <t xml:space="preserve">
buvusi 23,6</t>
        </r>
      </text>
    </comment>
    <comment ref="M97" authorId="1" shapeId="0" xr:uid="{78DB4FDE-80E6-4ED5-96F7-BCF3BC4A697E}">
      <text>
        <r>
          <rPr>
            <b/>
            <sz val="9"/>
            <color indexed="81"/>
            <rFont val="Tahoma"/>
            <charset val="1"/>
          </rPr>
          <t>Jurgita Bartkevičienė:</t>
        </r>
        <r>
          <rPr>
            <sz val="9"/>
            <color indexed="81"/>
            <rFont val="Tahoma"/>
            <charset val="1"/>
          </rPr>
          <t xml:space="preserve">
Buvusi 3,8</t>
        </r>
      </text>
    </comment>
    <comment ref="U116" authorId="1" shapeId="0" xr:uid="{53E90541-EB19-43C5-B881-DE1CB4E8B905}">
      <text>
        <r>
          <rPr>
            <b/>
            <sz val="9"/>
            <color indexed="81"/>
            <rFont val="Tahoma"/>
            <family val="2"/>
            <charset val="186"/>
          </rPr>
          <t>Jurgita Bartkevičienė:</t>
        </r>
        <r>
          <rPr>
            <sz val="9"/>
            <color indexed="81"/>
            <rFont val="Tahoma"/>
            <family val="2"/>
            <charset val="186"/>
          </rPr>
          <t xml:space="preserve">
Buvo 689920</t>
        </r>
      </text>
    </comment>
    <comment ref="AB116" authorId="1" shapeId="0" xr:uid="{1DC08CC9-ECD8-496C-B1C5-279A869FCAB4}">
      <text>
        <r>
          <rPr>
            <b/>
            <sz val="9"/>
            <color indexed="81"/>
            <rFont val="Tahoma"/>
            <family val="2"/>
            <charset val="186"/>
          </rPr>
          <t>Jurgita Bartkevičienė:</t>
        </r>
        <r>
          <rPr>
            <sz val="9"/>
            <color indexed="81"/>
            <rFont val="Tahoma"/>
            <family val="2"/>
            <charset val="186"/>
          </rPr>
          <t xml:space="preserve">
Buvo 121751. padidėjo</t>
        </r>
      </text>
    </comment>
    <comment ref="F119" authorId="1" shapeId="0" xr:uid="{210D68CE-4CA5-4B0C-9CE8-67FB24414166}">
      <text>
        <r>
          <rPr>
            <b/>
            <sz val="9"/>
            <color indexed="81"/>
            <rFont val="Tahoma"/>
            <family val="2"/>
            <charset val="186"/>
          </rPr>
          <t>Jurgita Bartkevičienė:</t>
        </r>
        <r>
          <rPr>
            <sz val="9"/>
            <color indexed="81"/>
            <rFont val="Tahoma"/>
            <family val="2"/>
            <charset val="186"/>
          </rPr>
          <t xml:space="preserve">
nauja 2.32 poveiklė ir 28-330-P kvietimas</t>
        </r>
      </text>
    </comment>
    <comment ref="F122" authorId="1" shapeId="0" xr:uid="{F7497DFB-2710-4FC2-A91D-C6B9941E7864}">
      <text>
        <r>
          <rPr>
            <b/>
            <sz val="9"/>
            <color indexed="81"/>
            <rFont val="Tahoma"/>
            <family val="2"/>
            <charset val="186"/>
          </rPr>
          <t>Jurgita Bartkevičienė:</t>
        </r>
        <r>
          <rPr>
            <sz val="9"/>
            <color indexed="81"/>
            <rFont val="Tahoma"/>
            <family val="2"/>
            <charset val="186"/>
          </rPr>
          <t xml:space="preserve">
nauja 2.32 poveiklė ir 28-330-P kvietimas</t>
        </r>
      </text>
    </comment>
    <comment ref="M125" authorId="1" shapeId="0" xr:uid="{E44F2F84-1A46-40E9-9068-FCA4DB56E676}">
      <text>
        <r>
          <rPr>
            <b/>
            <sz val="9"/>
            <color indexed="81"/>
            <rFont val="Tahoma"/>
            <family val="2"/>
            <charset val="186"/>
          </rPr>
          <t>Jurgita Bartkevičienė:</t>
        </r>
        <r>
          <rPr>
            <sz val="9"/>
            <color indexed="81"/>
            <rFont val="Tahoma"/>
            <family val="2"/>
            <charset val="186"/>
          </rPr>
          <t xml:space="preserve">
buvusi 11,76</t>
        </r>
      </text>
    </comment>
    <comment ref="M126" authorId="1" shapeId="0" xr:uid="{CBDBFC8E-69A1-482D-A1CE-F4F25345B76A}">
      <text>
        <r>
          <rPr>
            <b/>
            <sz val="9"/>
            <color indexed="81"/>
            <rFont val="Tahoma"/>
            <family val="2"/>
            <charset val="186"/>
          </rPr>
          <t>Jurgita Bartkevičienė:</t>
        </r>
        <r>
          <rPr>
            <sz val="9"/>
            <color indexed="81"/>
            <rFont val="Tahoma"/>
            <family val="2"/>
            <charset val="186"/>
          </rPr>
          <t xml:space="preserve">
buvusi 117600</t>
        </r>
      </text>
    </comment>
    <comment ref="M131" authorId="1" shapeId="0" xr:uid="{19D8F50E-A56B-4174-8843-F26B96C03208}">
      <text>
        <r>
          <rPr>
            <b/>
            <sz val="9"/>
            <color indexed="81"/>
            <rFont val="Tahoma"/>
            <charset val="1"/>
          </rPr>
          <t>Jurgita Bartkevičienė:</t>
        </r>
        <r>
          <rPr>
            <sz val="9"/>
            <color indexed="81"/>
            <rFont val="Tahoma"/>
            <charset val="1"/>
          </rPr>
          <t xml:space="preserve">
Buvusi 28,9</t>
        </r>
      </text>
    </comment>
  </commentList>
</comments>
</file>

<file path=xl/sharedStrings.xml><?xml version="1.0" encoding="utf-8"?>
<sst xmlns="http://schemas.openxmlformats.org/spreadsheetml/2006/main" count="3045" uniqueCount="639">
  <si>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</si>
  <si>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</si>
  <si>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</si>
  <si>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</si>
  <si>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</si>
  <si>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</si>
  <si>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</si>
  <si>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</si>
  <si>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</si>
  <si>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</si>
  <si>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</si>
  <si>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</si>
  <si>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</si>
  <si>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</si>
  <si>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</si>
  <si>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</si>
  <si>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</si>
  <si>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</si>
  <si>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</si>
  <si>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</si>
  <si>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</si>
  <si>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</si>
  <si>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</si>
  <si>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</si>
  <si>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</si>
  <si>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</si>
  <si>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</si>
  <si>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</si>
  <si>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</si>
  <si>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</si>
  <si>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</si>
  <si>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</si>
  <si>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</si>
  <si>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</si>
  <si>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</si>
  <si>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</si>
  <si>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</si>
  <si>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</si>
  <si>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</si>
  <si>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</si>
  <si>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</si>
  <si>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</si>
  <si>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</si>
  <si>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</si>
  <si>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</si>
  <si>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</si>
  <si>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</si>
  <si>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</si>
  <si>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</si>
  <si>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</si>
  <si>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</si>
  <si>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</si>
  <si>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</si>
  <si>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</si>
  <si>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</si>
  <si>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</si>
  <si>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</si>
  <si>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</si>
  <si>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</si>
  <si>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</si>
  <si>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</si>
  <si>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</si>
  <si>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</si>
  <si>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</si>
  <si>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</si>
  <si>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</si>
  <si>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</si>
  <si>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</si>
  <si>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</si>
  <si>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</si>
  <si>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</si>
  <si>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</si>
  <si>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</si>
  <si>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</si>
  <si>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</si>
  <si>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</si>
  <si>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</si>
  <si>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</si>
  <si>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TELŠIŲ REGIONO KVIETIMŲ TEIKTI PROJEKTŲ ĮGYVENDINIMO PLANUS PLANAS</t>
  </si>
  <si>
    <t>Pažangos priemonės pavadinimas</t>
  </si>
  <si>
    <t>Strate-ginės svarbos projektas</t>
  </si>
  <si>
    <t>Galimi pareiš-kėjai</t>
  </si>
  <si>
    <t>Bendra kvieti-mui skirta finansavimo lėšų suma (eurais)</t>
  </si>
  <si>
    <r>
      <rPr>
        <b/>
        <sz val="11"/>
        <color indexed="8"/>
        <rFont val="Calibri"/>
        <family val="2"/>
        <charset val="186"/>
      </rPr>
      <t>Finansavimas pagal regioną, kuriam gali būti priskiriama (-os) projekto veikla (-os)</t>
    </r>
    <r>
      <rPr>
        <b/>
        <sz val="8"/>
        <color indexed="8"/>
        <rFont val="Calibri"/>
        <family val="2"/>
        <charset val="186"/>
      </rPr>
      <t xml:space="preserve"> </t>
    </r>
  </si>
  <si>
    <t>Apskritis</t>
  </si>
  <si>
    <t>Planuoja-ma kvietimo pradžios data</t>
  </si>
  <si>
    <t>Planuoja-ma kvietimo pabaigos data</t>
  </si>
  <si>
    <t>Europos Sąjungos (toliau - ES) fondų lėšos</t>
  </si>
  <si>
    <t>Bendrojo finansavimo lėšos</t>
  </si>
  <si>
    <t>Vidurio ir vakarų Lietuva</t>
  </si>
  <si>
    <t>28-001-P</t>
  </si>
  <si>
    <t>Ugdymo prieinamumo didinimas atskirtį patiriantiems vaikams Plungės rajone</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</si>
  <si>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</si>
  <si>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Ne</t>
  </si>
  <si>
    <t>Naujos arba modernizuotos vaikų priežiūros infrastruktūros naudotojų skaičius per metus</t>
  </si>
  <si>
    <t>R.B.2.2070</t>
  </si>
  <si>
    <t>naudotojai per metus</t>
  </si>
  <si>
    <t>Viešasis</t>
  </si>
  <si>
    <t>Plungės rajono savivaldybės administracija</t>
  </si>
  <si>
    <t>ŠMSM</t>
  </si>
  <si>
    <t>CPVA</t>
  </si>
  <si>
    <t>Dotacija</t>
  </si>
  <si>
    <t>Planavimas</t>
  </si>
  <si>
    <t xml:space="preserve"> -</t>
  </si>
  <si>
    <t>ERPF</t>
  </si>
  <si>
    <t>Sukurtų naujų ikimokyklinio ugdymo vietų skaičius</t>
  </si>
  <si>
    <t>P.S.2.1024</t>
  </si>
  <si>
    <t>skaičius</t>
  </si>
  <si>
    <t>Naujos arba modernizuotos vaikų priežiūros infrastruktūros mokymo klasių talpumas</t>
  </si>
  <si>
    <t>P.B.2.0066</t>
  </si>
  <si>
    <t>asmenys</t>
  </si>
  <si>
    <t>28-002-P</t>
  </si>
  <si>
    <t>Mažeikių rajono savivaldybės administracija</t>
  </si>
  <si>
    <t>Rietavo savivaldybės administracija</t>
  </si>
  <si>
    <t>Mokyklų, kuriose buvo įdiegtos universalaus dizaino ir kitos inžinerinės priemonės, aplinką pritaikant asmenims, turintiems negalią, dalis nuo visų mokyklų</t>
  </si>
  <si>
    <t xml:space="preserve">R.S.2.3026 </t>
  </si>
  <si>
    <t>procentas</t>
  </si>
  <si>
    <t>Naujos arba modernizuotos švietimo infrastruktūros naudotojų skaičius per metus</t>
  </si>
  <si>
    <t>R.B.2.2071</t>
  </si>
  <si>
    <t>Naujos arba modernizuotos švietimo infrastruktūros mokymo klasių talpumas</t>
  </si>
  <si>
    <t xml:space="preserve">P.B.2.0067 </t>
  </si>
  <si>
    <t>Mokyklos, kuriose buvo įdiegtos universalaus dizaino ir kitos inžinerinės priemonės pritaikant aplinką asmenims, turintiems negalią</t>
  </si>
  <si>
    <t xml:space="preserve">P.S.2.1025 </t>
  </si>
  <si>
    <t>Telšių rajono savivaldybės administracija</t>
  </si>
  <si>
    <t>28-003-P</t>
  </si>
  <si>
    <t>Kokybiškų visuomenės sveikatos paslaugų prieinamumo gerinimas Telšių  regione</t>
  </si>
  <si>
    <t>11-001-02-10-03(RE)</t>
  </si>
  <si>
    <t>Gerinti kokybiškų visuomenės sveikatos paslaugų prieinamumą regionuose</t>
  </si>
  <si>
    <t>2021–2027 metų Europos Sąjungos fondų investicijų programos  "Konkretus uždavinys – 4.8. .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</si>
  <si>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28-504-P</t>
  </si>
  <si>
    <t>Mažeikių rajono savivaldybės gyventojų sveikatos stiprinimas „Sveika Mažeikių bendruomenė“</t>
  </si>
  <si>
    <t>Mažeikių rajono savivaldybės visuomenės sveikatos biuras</t>
  </si>
  <si>
    <t xml:space="preserve">Plungės rajono savivaldybės gyventojų  sveikatos raštingumo didinimas </t>
  </si>
  <si>
    <t>Plungės rajono savivaldybės visuomenės sveikatos biuras</t>
  </si>
  <si>
    <t>Kompleksinis sveikatos stiprinimas Rietavo savivaldybėje</t>
  </si>
  <si>
    <t>Klaipėdos rajono visuomenės sveikatos biuras</t>
  </si>
  <si>
    <t>Lėtinių neinfekcinių ligų prevencijos bei psichologinės gerovės paslaugų prieinamumo didinimas Telšių rajono savivaldybės gyventojams</t>
  </si>
  <si>
    <t>ESF+</t>
  </si>
  <si>
    <t>SAM</t>
  </si>
  <si>
    <t xml:space="preserve">R.S.2.3523 </t>
  </si>
  <si>
    <t>Procentai</t>
  </si>
  <si>
    <t xml:space="preserve">P.S.2.1519 </t>
  </si>
  <si>
    <t>Asmenys</t>
  </si>
  <si>
    <t xml:space="preserve">1830
(2029)
</t>
  </si>
  <si>
    <t xml:space="preserve">Asmenys, dalyvavę sveikatos raštingumo didinimo veiklose </t>
  </si>
  <si>
    <t xml:space="preserve">'R.S.2.3526 </t>
  </si>
  <si>
    <t>Asmenų, palankiai vertinančių visuomenės sveikatos priežiūros paslaugų kokybę, dalis</t>
  </si>
  <si>
    <t xml:space="preserve">80
(2029)
</t>
  </si>
  <si>
    <t xml:space="preserve">'P.B.2.0518 </t>
  </si>
  <si>
    <t>Subjektų skaičius</t>
  </si>
  <si>
    <t>Paramą gavusių nacionalinio, regionų ar vietos lygmens viešojo administravimo ar viešąsias paslaugas teikiančių įstaigų skaičius</t>
  </si>
  <si>
    <t>2 (2029)</t>
  </si>
  <si>
    <t>viešas</t>
  </si>
  <si>
    <t xml:space="preserve">80
(2026)
</t>
  </si>
  <si>
    <t xml:space="preserve">330
(2026)
</t>
  </si>
  <si>
    <t>2 (2026)</t>
  </si>
  <si>
    <t xml:space="preserve">510
(2029)
</t>
  </si>
  <si>
    <t xml:space="preserve">1800
(2029)
</t>
  </si>
  <si>
    <t>Telšių rajono savivaldybės visuomenės sveikatos biuras</t>
  </si>
  <si>
    <t>28-401-P</t>
  </si>
  <si>
    <t>Socialinio būsto fondo plėtra Telšių regione I</t>
  </si>
  <si>
    <t>Sumažinti pažeidžiamų visuomenės grupių gerovės teritorinius skirtumus</t>
  </si>
  <si>
    <t>Nekilnojamo turto įsigijimas ir pritaikymas socialiniam būstui Mažeikių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</si>
  <si>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</si>
  <si>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</si>
  <si>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</si>
  <si>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Naujų arba modernizuotų socialinių būstų naudotojų skaičius per metus</t>
  </si>
  <si>
    <t>R.B.2.2067</t>
  </si>
  <si>
    <t>Naudotojai per metus</t>
  </si>
  <si>
    <t>Lietuvos Respublikos socialinės apsaugos ir darbo ministerija</t>
  </si>
  <si>
    <t>Centrinė projektų valdymo agentūra</t>
  </si>
  <si>
    <t>Planavimo</t>
  </si>
  <si>
    <t>Socialinio būsto plėtra Telšių rajono savivaldybės gyventojams</t>
  </si>
  <si>
    <t>28-402-P</t>
  </si>
  <si>
    <t>Socialinių paslaugų prieinamumo gerinimas Telšių regione I</t>
  </si>
  <si>
    <t>Grupinio gyvenimo namo statyba Mažeikiuose, Žemupio g. 11</t>
  </si>
  <si>
    <t xml:space="preserve">Paslaugų intelekto ir (ar) psichikos negalią turintiems asmenims vietų skaičius naujoje ar modernizuotoje infrastruktūroje </t>
  </si>
  <si>
    <t>Asmenų, turinčių intelekto ir (ar) psichikos negalią, gavusių paslaugas naujoje ar modernizuotoje infrastruktūroje skaičius per metus</t>
  </si>
  <si>
    <t>P.S.2.1030</t>
  </si>
  <si>
    <t>R.S.2.3031</t>
  </si>
  <si>
    <t>Skaičius</t>
  </si>
  <si>
    <t>Asmenys per metus</t>
  </si>
  <si>
    <t>Mažeikių rajono Plinkšių senelių globos namų infrastruktūros pritaikymas asmenims su negalia</t>
  </si>
  <si>
    <t>Naujos arba modernizuotos socialinės rūpybos infrastruktūros (ne būsto) talpumas</t>
  </si>
  <si>
    <t>P.B.2.0070</t>
  </si>
  <si>
    <t>Naujos arba modernizuotos socialinės rūpybos infrastruktūros naudotojų skaičius per metus</t>
  </si>
  <si>
    <t>R.B.2.2074</t>
  </si>
  <si>
    <t>28-403-P</t>
  </si>
  <si>
    <t>Socialinių paslaugų prieinamumo gerinimas Telšių regione II</t>
  </si>
  <si>
    <t>Apsaugoto būsto įsigijimas ir įrengimas Rietavo savivaldybėje</t>
  </si>
  <si>
    <t>Apsaugoto būsto infrastruktūros plėtra Plungės rajono savivaldybėje</t>
  </si>
  <si>
    <t>Apsaugoto būsto įsigijimas ir įrengimas Mažeikių rajono savivaldybėje</t>
  </si>
  <si>
    <t>Atvirojo darbo su jaunimu infrastruktūros plėtra Rietavo savivaldybėje</t>
  </si>
  <si>
    <t>Paslaugų socialiai pažeidžiamiems, socialinę riziką (atskirtį) patiriantiems asmenims vietų skaičius naujoje ar modernizuotoje infrastruktūroje</t>
  </si>
  <si>
    <t>P.S.2.1031</t>
  </si>
  <si>
    <t>Sakičius</t>
  </si>
  <si>
    <t>Socialiai pažeidžiamų, socialinę riziką (atskirtį) patiriančių asmenų, gavusių paslaugas naujoje ar modernizuotoje infrastruktūroje skaičius per metus</t>
  </si>
  <si>
    <t>R.S.2.3033</t>
  </si>
  <si>
    <t>Atvirųjų jaunimo erdvių plėtra Mažeikių rajono savivaldybėje</t>
  </si>
  <si>
    <t>28-404-P</t>
  </si>
  <si>
    <t>Socialinių paslaugų prieinamumo gerinimas Telšių regione III</t>
  </si>
  <si>
    <t>Socialinės globos ir slaugos paslaugų asmenims su intelekto ir psichikos negalia infrastruktūros sukūrimas Telšių mieste</t>
  </si>
  <si>
    <t>Grupinio gyvenimo namų infrastruktūros plėtra Plungės rajono savivaldybėje</t>
  </si>
  <si>
    <t>Mažeikių rajono Plinkšių senelių globos namų filialo įsteigimas</t>
  </si>
  <si>
    <t>28-405-P</t>
  </si>
  <si>
    <t>28-406-P</t>
  </si>
  <si>
    <t>28-407-P</t>
  </si>
  <si>
    <t>Socialinių paslaugų prieinamumo gerinimas Telšių regione IV</t>
  </si>
  <si>
    <t>Socialinių paslaugų prieinamumo gerinimas Telšių regione V</t>
  </si>
  <si>
    <t>Socialinės globos infrastruktūros modernizavimas Telšių rajono senelių globos namuose</t>
  </si>
  <si>
    <t>Dienos centro vaikams su intelekto ir psichikos negalia ir jų šeimoms sukūrimas Telšių rajono savivaldybėje</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</si>
  <si>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</si>
  <si>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Socialinių paslaugų prieinamumo gerinimas Telšių regione VI</t>
  </si>
  <si>
    <t>28-408-P</t>
  </si>
  <si>
    <t>28-409-P</t>
  </si>
  <si>
    <t>Socialinių paslaugų prieinamumo gerinimas Telšių regione VII</t>
  </si>
  <si>
    <t>2024-02</t>
  </si>
  <si>
    <t>2024-03</t>
  </si>
  <si>
    <t xml:space="preserve">28-101-P </t>
  </si>
  <si>
    <t>Mažeikių miesto vakarinio aplinkkelio dalies (Mažeikių m., Troškučių g.) dviračiams skirtos infrastruktūros įrengimas</t>
  </si>
  <si>
    <t xml:space="preserve"> Skatinti darnų judumą miestuose</t>
  </si>
  <si>
    <t>2021–2027 m. Europos Sąjungos investicijų programos uždavinys "8.1 Tvarus judumas mieste"</t>
  </si>
  <si>
    <t>Dviračiams skirtos infrastruktūros naudotojų skaičius per metus</t>
  </si>
  <si>
    <t>R.B.2.2064</t>
  </si>
  <si>
    <t>Mažeikių rajono  savivaldybės administracija</t>
  </si>
  <si>
    <t>SM</t>
  </si>
  <si>
    <t xml:space="preserve">Dotacija </t>
  </si>
  <si>
    <t>-</t>
  </si>
  <si>
    <t>2026 m. 6 mėn.</t>
  </si>
  <si>
    <t>2026 m. 8 mėn.</t>
  </si>
  <si>
    <t xml:space="preserve">Dviračiams skirta infrastruktūra, kuriai
suteikta parama </t>
  </si>
  <si>
    <t>P.B.2.0058</t>
  </si>
  <si>
    <t>Kilometrai</t>
  </si>
  <si>
    <t xml:space="preserve">28-102-P </t>
  </si>
  <si>
    <t>Dviračių takų  Mažeikių m., V. Kudirkos ir Žemaitės gatvėse įrengimas</t>
  </si>
  <si>
    <t>2024 m. 3 mėn.</t>
  </si>
  <si>
    <t>2024 m. 5 mėn.</t>
  </si>
  <si>
    <t xml:space="preserve">28-103-P </t>
  </si>
  <si>
    <t xml:space="preserve">Dviračiams skirtos infrastruktūros plėtra, sujungiant esamus takus į vieną bendrą tinklą Mažeikių mieste </t>
  </si>
  <si>
    <t>2024 m. 6 mėn.</t>
  </si>
  <si>
    <t xml:space="preserve">28-104-P </t>
  </si>
  <si>
    <t>Dviračiams skirtos  infrastruktūros plėtra Telšių mieste palei Masčio ežero pakrantę</t>
  </si>
  <si>
    <t xml:space="preserve">28-105-P </t>
  </si>
  <si>
    <t>Dviračiams skirtos infrastruktūros plėtra, įrengiant dviračių takus Telšių mieste, (P. Genio g., Žarėnų g., Ąžuolyno g. iki Plungės g.)</t>
  </si>
  <si>
    <t xml:space="preserve">28-106-P </t>
  </si>
  <si>
    <t>Telšių miesto Kęstučio g. ir Stoties g. dviračiams skirtos infrastruktūros pritaikymas</t>
  </si>
  <si>
    <t xml:space="preserve">28-107-P </t>
  </si>
  <si>
    <t>2024 m. 9 mėn.</t>
  </si>
  <si>
    <t xml:space="preserve">28-108-P </t>
  </si>
  <si>
    <t>Dviračiams skirtos infrastruktūros plėtra palei Masčio ežero pakrantę, Saulėtekio g. ir Lygumų g.</t>
  </si>
  <si>
    <t>2021–2027 metų Europos Sąjungos fondų investicijų programos ir Ekonomikos gaivinimo ir atsparumo didinimo plano „Naujos kartos Lietuva“ administravimo taisyklių 
7 priedas</t>
  </si>
  <si>
    <t>(Kvietimų teikti projektų įgyvendinimo planus plano forma)</t>
  </si>
  <si>
    <t>12-003-03-01-23-(RE)-28-(LT028-04-01-01)</t>
  </si>
  <si>
    <t>Padidinti ugdymo prieinamumą atskirtį patiriantiems vaikams</t>
  </si>
  <si>
    <t>1.1. Ikimokyklinio ugdymo prieinamumo didinimas Mažeikių rajone</t>
  </si>
  <si>
    <t xml:space="preserve"> 2024-01</t>
  </si>
  <si>
    <t xml:space="preserve"> 2024-03</t>
  </si>
  <si>
    <t>1.2. Ikimokyklinio ugdymo  infrastruktūros plėtra Plungės lopšelyje- darželyje „Raudonkepuraitė“ ir skyriuje „Vėrinėlis“</t>
  </si>
  <si>
    <t xml:space="preserve">1.4. Ikimokyklinio ugdymo infrastruktūros plėtra Rietavo lopšelyje-darželyje, adresu Paupio g. 10, Rietavas  </t>
  </si>
  <si>
    <t>1.7. Rietavo Lauryno Ivinskio gimnazijos pastato Daržų g. 1, Rietave,  pritaikymas žmonėms su negalia</t>
  </si>
  <si>
    <t>Ugdymo prieinamumo didinimas atskirtį patiriantiems vaikams Mažeikių rajone</t>
  </si>
  <si>
    <t>1.5 Mažeikių rajono švietimo įstaigų pritaikymas asmenims su specialiaisiais poreikiais</t>
  </si>
  <si>
    <t xml:space="preserve"> 2024-07</t>
  </si>
  <si>
    <t>2024-09</t>
  </si>
  <si>
    <t>28-004-P</t>
  </si>
  <si>
    <t>1.3 Telšių lopšelio-darželio „Berželis" plėtra, Kalno g. 20, Telšiai</t>
  </si>
  <si>
    <t xml:space="preserve"> 2026-07</t>
  </si>
  <si>
    <t xml:space="preserve"> 2026-09</t>
  </si>
  <si>
    <t>________________________________________</t>
  </si>
  <si>
    <t>Ugdymo prieinamumo didinimas atskirtį patiriantiems vaikams Telšių rajone</t>
  </si>
  <si>
    <t>Ugdymo prieinamumo didinimas atskirtį patiriantiems vaikams Telšių regione</t>
  </si>
  <si>
    <t>Dalies pastato L. Ivinskio g. 3 Rietave kapitalinis remontas pritaikant socialinių būstų įrengimui</t>
  </si>
  <si>
    <t>09-003-02-02-11-(RE)-28-(LT028-05-01-02)</t>
  </si>
  <si>
    <t>28-201-P</t>
  </si>
  <si>
    <t>2.5. Skatinti prieigą prie vandens ir tvarią vandentvarką</t>
  </si>
  <si>
    <t>Ne.</t>
  </si>
  <si>
    <t xml:space="preserve">Gyventojai, prisijungę prie patobulintų viešojo vandens tiekimo sistemų </t>
  </si>
  <si>
    <t>RCR41
R.B.2.2041</t>
  </si>
  <si>
    <t>Privatus</t>
  </si>
  <si>
    <t>AM</t>
  </si>
  <si>
    <t>Sanglaudos fondas</t>
  </si>
  <si>
    <t>2024-07</t>
  </si>
  <si>
    <t xml:space="preserve">Nauji arba atnaujinti geriamojo vandens ruošimo pajėgumai </t>
  </si>
  <si>
    <t xml:space="preserve">P.S.2.1013 </t>
  </si>
  <si>
    <t>m3/parą</t>
  </si>
  <si>
    <t>RCR42, R.B.2.2042</t>
  </si>
  <si>
    <t>Nauji arba atnaujinti nuotekų valymo pajėgumai</t>
  </si>
  <si>
    <t xml:space="preserve">RCO32, P.B.2.0032 </t>
  </si>
  <si>
    <t>Gyventojų ekvivalentas</t>
  </si>
  <si>
    <t>28-202-P</t>
  </si>
  <si>
    <t>Vandens tiekimo ir nuotekų tvarkymo infrastruktūros plėtra ir rekonstrukcija Plungės rajono savivaldybėje</t>
  </si>
  <si>
    <t xml:space="preserve">Vandens tiekimo ir nuotekų tvarkymo infrastruktūros plėtra ir rekonstrukcija Plungės rajono savivaldybėje </t>
  </si>
  <si>
    <t xml:space="preserve">Gyventojai, prisijungę bent prie antrinių viešojo nuotekų valymo įrenginių </t>
  </si>
  <si>
    <t>UAB „Plungės vandenys“</t>
  </si>
  <si>
    <t>2024-05</t>
  </si>
  <si>
    <t xml:space="preserve">Viešojo nuotekų surinkimo tinklo naujų arba atnaujintų vamzdynų ilgis </t>
  </si>
  <si>
    <t xml:space="preserve">RCO31, P.B.2.0031 </t>
  </si>
  <si>
    <t>km</t>
  </si>
  <si>
    <t>28-203-P</t>
  </si>
  <si>
    <t>Geriamojo vandens tiekimo ir nuotekų tvarkymo paslaugų prieinamumo didinimas Rietavo savivaldybėje</t>
  </si>
  <si>
    <t>UAB „Rietavo komunalinis ūkis“</t>
  </si>
  <si>
    <t>28-204-P</t>
  </si>
  <si>
    <t xml:space="preserve">Nuotekų tvarkymo infrastruktūros įrengimas Telšių rajono savivaldybės Upynos kaime  </t>
  </si>
  <si>
    <t>UAB „Telšių vandenys“</t>
  </si>
  <si>
    <t xml:space="preserve">28-110-P </t>
  </si>
  <si>
    <t>Viešojo transporto priemonių informacinės sistemos sukūrimas ir įdiegimas Mažeikiuose</t>
  </si>
  <si>
    <t>Telšių miesto darnaus judumo priemonių, prisidedančių prie šiltnamio efektą sukeliančių dujų mažinimo, įrengimas</t>
  </si>
  <si>
    <t xml:space="preserve">Įgyvendintos darnaus judumo priemonės </t>
  </si>
  <si>
    <t xml:space="preserve">P.S.2.1035 </t>
  </si>
  <si>
    <t>2024 10</t>
  </si>
  <si>
    <t>2024 12</t>
  </si>
  <si>
    <t>28-410-P</t>
  </si>
  <si>
    <t>Socialinių paslaugų prieinamumo gerinimas Telšių regione VIII</t>
  </si>
  <si>
    <t>1.6. Infrastruktūros pritaikymas neįgaliesiems Plungės 
Senamiesčio mokykloje</t>
  </si>
  <si>
    <t>28-205-P</t>
  </si>
  <si>
    <t>Rūšiuojamojo atliekų surinkimo skatinimas  Telšių regionee</t>
  </si>
  <si>
    <t xml:space="preserve">02-001-06-10-01(RE)-28-(LT028-03-02-06) </t>
  </si>
  <si>
    <t>Skatinti rūšiuojamąjį atliekų surinkimą</t>
  </si>
  <si>
    <t>2.6. Skatinti perėjimą prie žiedinės ir efektyvaus išteklių naudojimo ekonomikos</t>
  </si>
  <si>
    <t>Surinktos atskirai išrūšiuotos atliekos</t>
  </si>
  <si>
    <t xml:space="preserve">R.B.2.2103  </t>
  </si>
  <si>
    <t>Tonos per metus</t>
  </si>
  <si>
    <t>UAB „Telšių regiono atliekų tvarkymo centras“</t>
  </si>
  <si>
    <t>2024-08</t>
  </si>
  <si>
    <t xml:space="preserve">Investicijos į rūšiuojamojo atliekų surinkimo įrenginius </t>
  </si>
  <si>
    <t xml:space="preserve">P.B.2.0107 </t>
  </si>
  <si>
    <t>Eurai</t>
  </si>
  <si>
    <t>Įgyvendintos viešinimo kampanijos atliekų prevencijos ir tvarkymo temomis</t>
  </si>
  <si>
    <t xml:space="preserve">P.S.2.1015 </t>
  </si>
  <si>
    <t>2024 m. 04 mėn.</t>
  </si>
  <si>
    <t xml:space="preserve">10-001-06-01-03-(RE)-28-LT028-01-01-04  </t>
  </si>
  <si>
    <t>28-525-P</t>
  </si>
  <si>
    <t>Ilgalaikės priežiūros paslaugų plėtra Telšių  regione</t>
  </si>
  <si>
    <t>11-002-02-11-02 (RE)</t>
  </si>
  <si>
    <t>Užtikrinti ilgalaikės priežiūros paslaugų plėtrą</t>
  </si>
  <si>
    <t>1.2 VšĮ Mažeikių
PSPC mobiliosios
komandos aprūpinimas
įranga ir darbo
priemonėmis</t>
  </si>
  <si>
    <t xml:space="preserve">Naujos arba modernizuotos sveikatos priežiūros infrastruktūros talpumas </t>
  </si>
  <si>
    <t xml:space="preserve">P.B.2.0069 </t>
  </si>
  <si>
    <t xml:space="preserve">100
(2026)
</t>
  </si>
  <si>
    <t>VšĮ Mažeikių
pirminės sveikatos
priežiūros centras</t>
  </si>
  <si>
    <t xml:space="preserve">Naujos arba modernizuotos sveikatos priežiūros infrastruktūros naudotojų skaičius per metus </t>
  </si>
  <si>
    <t>R.B.2.2073</t>
  </si>
  <si>
    <t>1.4 UAB “Rietavo  šeimos daktaras” mobiliosios komandos aprūpinimas įranga ir darbo priemonėmis</t>
  </si>
  <si>
    <t xml:space="preserve">60
(2026)
</t>
  </si>
  <si>
    <t>UAB ,, Rietavo šeimos daktaras“</t>
  </si>
  <si>
    <t xml:space="preserve">50
(2026)
</t>
  </si>
  <si>
    <t>28-526-P</t>
  </si>
  <si>
    <t xml:space="preserve">Ilgalaikės priežiūros paslaugų plėtra Telšių  regione </t>
  </si>
  <si>
    <t>1.1 Stacionarių slaugos paslaugų plėtra žmonėms, sergantiems Alzheimerio liga ir senatvine demencija Mažeikių rajono savivaldybėje</t>
  </si>
  <si>
    <t xml:space="preserve">27
(2029)
</t>
  </si>
  <si>
    <t>VšĮ Sedos pirminės sveikatos priežiūros centras</t>
  </si>
  <si>
    <t>2025-07</t>
  </si>
  <si>
    <t>2025-09</t>
  </si>
  <si>
    <t xml:space="preserve">25
(2029)
</t>
  </si>
  <si>
    <t>1.5 Ilgalaikės priežiūros paslaugų plėtra Telšių rajono savivaldybėje</t>
  </si>
  <si>
    <t xml:space="preserve">300
(2028)
</t>
  </si>
  <si>
    <t>Telšių rajono  savivaldybės administracija</t>
  </si>
  <si>
    <t xml:space="preserve">257
(2028)
</t>
  </si>
  <si>
    <t>28-527-P</t>
  </si>
  <si>
    <t>1.3 Stacionarinės slaugos paslaugų asmenims, sergantiems Alzheimerio liga ir senatvine demencija infrastruktūros modernizavimas Plungės rajono savivaldybėje</t>
  </si>
  <si>
    <t xml:space="preserve">12
(2028)
</t>
  </si>
  <si>
    <t>VšĮ Plungės ligoninė</t>
  </si>
  <si>
    <t>2026-07</t>
  </si>
  <si>
    <t>2026-09</t>
  </si>
  <si>
    <t xml:space="preserve">20
(2028)
</t>
  </si>
  <si>
    <t>privatus</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</si>
  <si>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</si>
  <si>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2024-10</t>
  </si>
  <si>
    <t xml:space="preserve">2024-03
</t>
  </si>
  <si>
    <t xml:space="preserve">
2024-03</t>
  </si>
  <si>
    <t xml:space="preserve">
2024-09</t>
  </si>
  <si>
    <t>02-001-06-07-02-(RE)-28-(LT028-03-01-05)</t>
  </si>
  <si>
    <t>Gyventojai, prisijungę bent prie antrinių viešojo nuotekų valymo įrenginių | asmenys</t>
  </si>
  <si>
    <t>28-206-P</t>
  </si>
  <si>
    <t>Žaliosios infrastruktūros
plėtra Mažeikių
miesto urbanizuotoje aplinkoje</t>
  </si>
  <si>
    <t>02-001-06-08-02-(RE)-28-(LT028-03-02-06)</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</si>
  <si>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</si>
  <si>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</si>
  <si>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</si>
  <si>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</si>
  <si>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2025-02</t>
  </si>
  <si>
    <t>Žalioji infrastruktūra, kuriai suteikta parama kitais nei prisitaikymo prie klimato kaitos tikslais</t>
  </si>
  <si>
    <t>RCO36
P.B.2.0036</t>
  </si>
  <si>
    <t>hektarai</t>
  </si>
  <si>
    <t>2025-05</t>
  </si>
  <si>
    <t xml:space="preserve">28-109-P </t>
  </si>
  <si>
    <t>2024 m. 09 mėn.</t>
  </si>
  <si>
    <t>28-111-P</t>
  </si>
  <si>
    <t>Dviračiams skirtos infrastruktūros įrengimas – tilto per Ventos upę pastatymas</t>
  </si>
  <si>
    <t>2024-02-01 (pateikti PĮP buvo atsiimti)</t>
  </si>
  <si>
    <t>28-505-P</t>
  </si>
  <si>
    <t>Kokybiškų prevencijos paslaugų prieinamumo didinimas visuomenės sveikatai stiprinti</t>
  </si>
  <si>
    <t>1.1 Mažeikių rajono savivaldybės gyventojų sveikatos stiprinimas „Sveika Mažeikių bendruomenė“</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</si>
  <si>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</si>
  <si>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 2024-10</t>
  </si>
  <si>
    <t xml:space="preserve"> 2024-12</t>
  </si>
  <si>
    <t xml:space="preserve">1309
(2029)
</t>
  </si>
  <si>
    <t>28-506-P</t>
  </si>
  <si>
    <t>1.4. Priklausomybių ligų prevencijos ir psichologinės gerovės paslaugų prieinamumo didinimas Telšių rajono savivaldybės gyventojams</t>
  </si>
  <si>
    <t xml:space="preserve">80
(2028)
</t>
  </si>
  <si>
    <t xml:space="preserve">850
(2028)
</t>
  </si>
  <si>
    <t>2 (2025)</t>
  </si>
  <si>
    <t>28-507-P</t>
  </si>
  <si>
    <t xml:space="preserve">1.2 Plungės rajono savivaldybės gyventojų  sveikatos raštingumo didinimas </t>
  </si>
  <si>
    <t xml:space="preserve"> 2025-01</t>
  </si>
  <si>
    <t>2025-03</t>
  </si>
  <si>
    <t>28-508-P</t>
  </si>
  <si>
    <t>1.3  Kompleksinis sveikatos stiprinimas Rietavo savivaldybėje</t>
  </si>
  <si>
    <t xml:space="preserve">130
(2029)
</t>
  </si>
  <si>
    <t xml:space="preserve">Požymis </t>
  </si>
  <si>
    <t>Nepanaudotos Ekonomikos gaivinimo ir atsparumo didinimo priemonės lėšos</t>
  </si>
  <si>
    <t>28-301-P</t>
  </si>
  <si>
    <t>Regiono turistinio patrauklumo didinimas (I etapas)</t>
  </si>
  <si>
    <t>01-004-07-01-01 (RE)-28-(LT028-01-01-04)</t>
  </si>
  <si>
    <t>Paskatinti regionų, funkcinių zonų, savivaldybių ir miestų ekonominį augimą pasitelkiant jų turimus išteklius</t>
  </si>
  <si>
    <t>2.2. Bendrame regioniniame maršrute „Žemaitijos piliakalniai“ esančių objektų pritaikymas  lankymui Mažeikių rajono savivaldybėje</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</si>
  <si>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</si>
  <si>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t>
  </si>
  <si>
    <t xml:space="preserve"> Sukurtos arba atkurtos teritorijos, naudojamos ekonominei, rekreacinei ar turizmo paskirčiai</t>
  </si>
  <si>
    <t>R.S.2.3040</t>
  </si>
  <si>
    <t>VRM</t>
  </si>
  <si>
    <t>Sukurtos arba atkurtos atviros erdvės</t>
  </si>
  <si>
    <t>P.S.2.1039</t>
  </si>
  <si>
    <t>kvadratiniai metrai</t>
  </si>
  <si>
    <t>Integruoti teritorinio vystymo projektai</t>
  </si>
  <si>
    <t xml:space="preserve">P.B.2.0076 </t>
  </si>
  <si>
    <t>projektai</t>
  </si>
  <si>
    <t>2.23. Bendrame regioniniame maršrute „Sakralinis kelias“ esančių objektų pritaikymas lankymui Telšių rajono savivaldybėje</t>
  </si>
  <si>
    <t>2.24. Bendrame regioniniame maršrute „Pasivaikščiojimas su istorinėmis 
asmenybėmis“ esančių objektų pritaikymas lankymui Mažeikių rajono savivaldybėje</t>
  </si>
  <si>
    <t>2.27. Bendrame regioniniame maršrute „Oginskių paveldo pažintinis maršrutas“ esančios Rietavo dvaro sodybos pritaikymas lankymui Rietavo savivaldybėje</t>
  </si>
  <si>
    <t xml:space="preserve">Dviračiams skirtos infrastruktūros metinis naudotojų skaičius </t>
  </si>
  <si>
    <t xml:space="preserve">R.S.2.3025 </t>
  </si>
  <si>
    <t xml:space="preserve">Dviračiams skirta infrastruktūra, kuriai suteikta parama </t>
  </si>
  <si>
    <t xml:space="preserve">P.B.2.0058 </t>
  </si>
  <si>
    <t>28-302-P</t>
  </si>
  <si>
    <t>Regiono turistinio patrauklumo didinimas (II etapas)</t>
  </si>
  <si>
    <t>2.1. Regiono savivaldybių bendrieji veiksmai, panaudojant turizmo funkcinius ryšius</t>
  </si>
  <si>
    <t>Metinis konsoliduotų viešųjų paslaugų vartotojų skaičius</t>
  </si>
  <si>
    <t xml:space="preserve">R.S.2.3039 </t>
  </si>
  <si>
    <t>Vartotojai per metus</t>
  </si>
  <si>
    <t>VšĮ Žemaitijos turizmo informacijos centras</t>
  </si>
  <si>
    <t>2024-12</t>
  </si>
  <si>
    <t>2.19. Bendrame regioniniame maršrute „Gamtos peizažai“ Biržuvėnų dvaro sodybos parko pritaikymas lankymui  Telšių rajono savivaldybėje</t>
  </si>
  <si>
    <t>Telšių r. savivaldybės administracija</t>
  </si>
  <si>
    <t>2.21. Bendrame regioniniame maršrute „Gamtos peizažai“ Varnių regioninio parko Debesnų telmologinio draustinio pritaikymas lankymui Telšių rajono savivaldybėje</t>
  </si>
  <si>
    <t>2.28. Bendrame regioniniame maršrute „Oginskių paveldo pažintinis maršrutas“ esančios Rietavo dvaro sodybos pritaikymas lankymui, aktualizuojant M. K. Čiurlionio kelią Rietavo savivaldybėje</t>
  </si>
  <si>
    <t>28-303-P</t>
  </si>
  <si>
    <t>Regiono turistinio patrauklumo didinimas (III etapas)</t>
  </si>
  <si>
    <t>2.8. Bendrame regioniniame maršrute „Gamtos peizažai“ esančio Ventos upės slėnio pritaikymas lankymui Mažeikių rajono savivaldybėje, Viekšnių miesto etapas</t>
  </si>
  <si>
    <t>2.9. Bendrame regioniniame maršrute „Gamtos peizažai“ esančio Ventos upės slėnio pritaikymas lankymui Mažeikių rajono savivaldybėje, Mažeikių etapas</t>
  </si>
  <si>
    <t>2.10. Bendrame regioniniame maršrute „Gamtos peizažai“ esančio Sedos ežero ir Varduvos upės slėnio pritaikymas lankymui Mažeikių rajono savivaldybėje</t>
  </si>
  <si>
    <t>2.11. Bendrame regioniniame maršrute „Gamtos peizažai“ esančios Renavo dvaro sodybos teritorijos pritaikymas lankymui Mažeikių rajono savivaldybėje</t>
  </si>
  <si>
    <t>2.12. Bendrame regioniniame maršrute „Gamtos peizažai“ esančios Tirkšlių miško teritorijos pritaikymas lankymui Mažeikių rajono savivaldybėje</t>
  </si>
  <si>
    <t>28-304-P</t>
  </si>
  <si>
    <t>Regiono turistinio patrauklumo didinimas (IV etapas)</t>
  </si>
  <si>
    <t>2025-06</t>
  </si>
  <si>
    <t>2025-08</t>
  </si>
  <si>
    <t>2.4. Bendrame regioniniame maršrute „Žemaitijos piliakalniai“ esančio  Plungės piliakalnio pritaikymas lankymui Plungės rajono savivaldybėje</t>
  </si>
  <si>
    <t>2.7. Bendrame regioniniame maršrute „Gamtos peizažai“ esančio Juodpelkio parko pritaikymas lankymui Mažeikių rajono savivaldybėje</t>
  </si>
  <si>
    <t>28-005-P</t>
  </si>
  <si>
    <t>Regiono turistinio patrauklumo didinimas (V etapas)</t>
  </si>
  <si>
    <t>2.6. Bendrame regioniniame maršrute „Gamtos peizažai“ esančios Didžlaukio aukštapelkės pritaikymas lankymui Mažeikių rajono savivaldybėje</t>
  </si>
  <si>
    <t>2025-11</t>
  </si>
  <si>
    <t>28-006-P</t>
  </si>
  <si>
    <t>Regiono turistinio patrauklumo didinimas (VI etapas)</t>
  </si>
  <si>
    <t>2.22. Bendrame regioniniame maršrute „Sakralinis kelias“ esančių objektų pritaikymas lankymui Plungės rajono savivaldybėje</t>
  </si>
  <si>
    <t>2025-12</t>
  </si>
  <si>
    <t>2026-02</t>
  </si>
  <si>
    <t>28-307-P</t>
  </si>
  <si>
    <t>Regiono turistinio patrauklumo didinimas (VII etapas)</t>
  </si>
  <si>
    <t>2026-03</t>
  </si>
  <si>
    <t>2026-05</t>
  </si>
  <si>
    <t>2.20. Bendrame regioniniame maršrute „Gamtos peizažai“ Lūksto ežero pritaikymas lankymui Telšių rajono savivaldybėje</t>
  </si>
  <si>
    <t>28-308-P</t>
  </si>
  <si>
    <t>Regiono turistinio patrauklumo didinimas (VIII etapas)</t>
  </si>
  <si>
    <t>2.17. Bendrame regioniniame maršrute „Gamtos peizažai“ pietinės Masčio ežero dalies pritaikymas lankymui Telšių rajono savivaldybėje</t>
  </si>
  <si>
    <t>2026-06</t>
  </si>
  <si>
    <t>2026-08</t>
  </si>
  <si>
    <t>2.18. Bendrame regioniniame maršrute „Gamtos peizažai“ Germanto ežero pritaikymas lankymui Telšių rajono savivaldybėje</t>
  </si>
  <si>
    <t>28-309-P</t>
  </si>
  <si>
    <t>Regiono investicinio patrauklumo didinimas (I etapas)</t>
  </si>
  <si>
    <t>3.5. Verslo plėtrai ir kūrimui palankių sąlygų sudarymas prie patrauklių investicijoms sklypų, esančių L. Ivinskio gatvėje, Rietave</t>
  </si>
  <si>
    <t>28-310-P</t>
  </si>
  <si>
    <t>Regiono investicinio patrauklumo didinimas (II etapas)</t>
  </si>
  <si>
    <t>3.1. Regiono savivaldybių bendrieji veiksmai skatinant investicijas ir verslumą</t>
  </si>
  <si>
    <t>VšĮ Rietavo turizmo ir verslo informacijos centras</t>
  </si>
  <si>
    <t>3.4. Verslo plėtrai ir kūrimui palankių sąlygų sudarymas Alyvų g. ir dalyje Pramonės g., Rietavo savivaldybėje</t>
  </si>
  <si>
    <t>Regiono investicinio patrauklumo didinimas (III etapas)</t>
  </si>
  <si>
    <t>28-312-P</t>
  </si>
  <si>
    <t>Regiono investicinio patrauklumo didinimas (IV etapas)</t>
  </si>
  <si>
    <t>3.6. Regioninio bendradarbystės ir verslumo kompetencijų stiprinimo centro infrastruktūros kūrimas</t>
  </si>
  <si>
    <t>28-313-P</t>
  </si>
  <si>
    <t>Padidinti švietimo paslaugų prieinamumą</t>
  </si>
  <si>
    <t>01-004-07-02-01 (RE)-28-(LT028-01-02-08)</t>
  </si>
  <si>
    <t>Pagerinti viešųjų paslaugų prieinamumą, darbo vietų pasiekiamumą ir tam reikalingų išteklių naudojimo efektyvumą</t>
  </si>
  <si>
    <t>1.1. Trūkstamos bendrojo ugdymo infrastruktūros plėtra, modernizuojant Telšių Vincento Borisevičiaus gimnaziją ir Telšių „Germanto“ progimnaziją</t>
  </si>
  <si>
    <t>Konkretus 2021–2027 m. Europos Sąjungos investicijų programos uždavinys "5.1. Skatinti integruotą ir įtraukią socialinę, ekonominę ir aplinkosaugos plėtrą, puoselėti kultūrą, gamtos paveldą, darnų turizmą ir saugumą miestų teritorijose"</t>
  </si>
  <si>
    <t>1.2. Trūkstamos bendrojo ugdymo infrastruktūros plėtra, modernizuojant Telšių „Džiugo“ gimnaziją</t>
  </si>
  <si>
    <t>1.3. Neformalaus švietimo paslaugų prieinamumo didinimas, modernizuojant Telšių Žemaitės dramos teatrą</t>
  </si>
  <si>
    <t>28-314-P</t>
  </si>
  <si>
    <t>Telšių miesto viešųjų erdvių patrauklumo ir prieinamumo didinimas  (I etapas)</t>
  </si>
  <si>
    <t>2.2. Teritorijos šalia Naujosios gatvės atgaivinimas, pritaikant bendruomenės poreikiams</t>
  </si>
  <si>
    <t xml:space="preserve">Atviros erdvės, sukurtos arba atkurtos miestų teritorijose </t>
  </si>
  <si>
    <t>P.B.2.0114</t>
  </si>
  <si>
    <t>Sukurtos arba atkurtos teritorijos, naudojamos ekonominei, rekreacinei ar turizmo paskirčiai</t>
  </si>
  <si>
    <t xml:space="preserve">R.N.2.5720 </t>
  </si>
  <si>
    <t>2.4. Teritorijos, esančios Parko g. 15A, atgaivinimas, pritaikant bendruomenės poreikiams</t>
  </si>
  <si>
    <t>2.6. Telšių miesto senamiesčio teritorijos atgaivinimas ir humanizavimas</t>
  </si>
  <si>
    <t>28-315-P</t>
  </si>
  <si>
    <t>Telšių miesto viešųjų erdvių patrauklumo ir prieinamumo didinimas  (II etapas)</t>
  </si>
  <si>
    <t>2.3. Oskaro Goeldnerio skvero atgaivinimas, pritaikant bendruomenės poreikiams</t>
  </si>
  <si>
    <t>2.5. Telšių miesto urbanizuotos teritorijos, esančios nuo Ežero skg. 17 iki senojo miesto stadiono, atgaivinimas ir žalinimas</t>
  </si>
  <si>
    <t>28-316-P</t>
  </si>
  <si>
    <t>Telšių miesto viešųjų erdvių patrauklumo ir prieinamumo didinimas  (III etapas)</t>
  </si>
  <si>
    <t>2.7. Teritorijos, esančios šalia Žemaičių muziejaus „Alka“ atgaivinimas, pritaikant bendruomenės poreikiams</t>
  </si>
  <si>
    <t>28-317-P</t>
  </si>
  <si>
    <t>Telšių miesto viešųjų erdvių patrauklumo ir prieinamumo didinimas  (IV etapas)</t>
  </si>
  <si>
    <t>2.1. Rekreacinės teritorijos palei Masčio ežero pakrantę nuo Žemaitijos kaimo muziejaus per Malūno gatvę iki Telšių miesto ribos atgaivinimas</t>
  </si>
  <si>
    <t>Telšių miesto investicinio potencialo stiprinimas (I etapas)</t>
  </si>
  <si>
    <t>3.2. Žemaitijos verslo centro ir Telšių menų inkubatoriaus pritaikymas verslumą ir kūrybiškumą skatinančioms veikloms</t>
  </si>
  <si>
    <t>28-319-P</t>
  </si>
  <si>
    <t>Telšių miesto investicinio potencialo stiprinimas (II etapas)</t>
  </si>
  <si>
    <t>3.3. Teritorijos, esančios buvusiame Telšių kariniame miestelyje, pritaikymas investicijų pritraukimui</t>
  </si>
  <si>
    <t xml:space="preserve">Sukurtos arba atkurtos teritorijos, naudojamos ekonominei veiklai </t>
  </si>
  <si>
    <t>R.S.2.3038</t>
  </si>
  <si>
    <t>28-320-P</t>
  </si>
  <si>
    <t>Telšių miesto investicinio potencialo stiprinimas (III etapas)</t>
  </si>
  <si>
    <t>3.1. Telšių miesto pramoninės teritorijos investicinio patrauklumo gerinimas</t>
  </si>
  <si>
    <t>01-004-07-01-01 (RE)-28-(LT028-01-02-08)</t>
  </si>
  <si>
    <t>2024-11</t>
  </si>
  <si>
    <t xml:space="preserve">1654677	</t>
  </si>
  <si>
    <t>28-318-P (nebegalioja)</t>
  </si>
  <si>
    <t>01-004-07-02-01 (RE)-28-(LT028-01-01-04)</t>
  </si>
  <si>
    <t>28-322-P</t>
  </si>
  <si>
    <t>28-323-P</t>
  </si>
  <si>
    <t>28-324-P</t>
  </si>
  <si>
    <t>Regiono turistinio patrauklumo didinimas (IX etapas)</t>
  </si>
  <si>
    <t>Regiono turistinio patrauklumo didinimas (X etapas)</t>
  </si>
  <si>
    <t>Socialinių paslaugų infrastruktūros ir paslaugų modernizavimas bei plėtra Plungės rajono savivaldybėje*</t>
  </si>
  <si>
    <t>28-411-P</t>
  </si>
  <si>
    <t>Socialinių paslaugų prieinamumo gerinimas Telšių regione IX</t>
  </si>
  <si>
    <r>
      <rPr>
        <b/>
        <sz val="11"/>
        <color theme="1"/>
        <rFont val="Times New Roman"/>
        <family val="1"/>
        <charset val="186"/>
      </rPr>
      <t>*Pastaba.</t>
    </r>
    <r>
      <rPr>
        <sz val="11"/>
        <color theme="1"/>
        <rFont val="Times New Roman"/>
        <family val="1"/>
        <charset val="186"/>
      </rPr>
      <t xml:space="preserve"> Projektui kvietimas buvo paskelbtas, tačiau kilus poreikiui tikslinti esminę projekto informaciją, PĮP nebuvo pateiktas. Patikslinus informaciją Telšių regiono plėtros plane, projektui suplanuotas naujas kvietimas Nr. 28-411-P.</t>
    </r>
  </si>
  <si>
    <t>Nuotekų tvarkymo infrastruktūros plėtra ir rekonstrukcija Mažeikių rajono savivadybėje</t>
  </si>
  <si>
    <t>Didinti geriamojo vandens tiekimo ir nuotekų tvarkymo paslaugų prieinamumą</t>
  </si>
  <si>
    <t>UAB „Mažeikių vandenys"</t>
  </si>
  <si>
    <t>2025-01-31</t>
  </si>
  <si>
    <t xml:space="preserve">
765</t>
  </si>
  <si>
    <t>Asmenų, kurie po dalyvavimo veiklose pagerino sveikatos raštingumo kompetenciją, dalis, procentai</t>
  </si>
  <si>
    <t>2024-10-14</t>
  </si>
  <si>
    <t xml:space="preserve">620
(2026)
</t>
  </si>
  <si>
    <t xml:space="preserve">2024-10 </t>
  </si>
  <si>
    <r>
      <rPr>
        <b/>
        <sz val="10"/>
        <color theme="1"/>
        <rFont val="Times New Roman"/>
        <family val="1"/>
        <charset val="186"/>
      </rPr>
      <t>Požymis</t>
    </r>
    <r>
      <rPr>
        <strike/>
        <sz val="10"/>
        <color theme="1"/>
        <rFont val="Times New Roman"/>
        <family val="1"/>
        <charset val="186"/>
      </rPr>
      <t xml:space="preserve"> </t>
    </r>
  </si>
  <si>
    <t>1.1. Mažeikių miesto vakarinio aplinkkelio dalies (Mažeikių m., Troškučių g.) dviračiams skirtos infrastruktūros įrengimas</t>
  </si>
  <si>
    <t>1.2. Dviračių takų  Mažeikių m., V. Kudirkos ir Žemaitės gatvėse įrengimas</t>
  </si>
  <si>
    <t xml:space="preserve">1.3. Dviračiams skirtos infrastruktūros plėtra, sujungiant esamus takus į vieną bendrą tinklą Mažeikių mieste </t>
  </si>
  <si>
    <t>2025 m. 8 mėn.</t>
  </si>
  <si>
    <t>1.6 Dviračiams skirtos  infrastruktūros plėtra Telšių mieste palei Masčio ežero pakrantę</t>
  </si>
  <si>
    <t>Nevykdomas</t>
  </si>
  <si>
    <t>1.7 Dviračiams skirtos infrastruktūros plėtra, įrengiant dviračių takus Telšių mieste, (P. Genio g., Žarėnų g., Ąžuolyno g. iki Plungės g.)</t>
  </si>
  <si>
    <t>Neaktulaus, pakeistas projektu 1.12</t>
  </si>
  <si>
    <t>1.8. Telšių miesto Kęstučio g. ir Stoties g. dviračiams skirtos infrastruktūros pritaikymas</t>
  </si>
  <si>
    <t>Dviračiams skirtos  infrastruktūros plėtra Telšių miesto Parko g. palei Masčio ežero pakrantę</t>
  </si>
  <si>
    <t>1.9. Dviračiams skirtos  infrastruktūros plėtra Telšių miesto Parko g. palei Masčio ežero pakrantę</t>
  </si>
  <si>
    <t>Neaktulaus, pakeistas projektu 1.13</t>
  </si>
  <si>
    <t>1.10 Dviračiams skirtos infrastruktūros plėtra palei Masčio ežero pakrantę, Saulėtekio g. ir Lygumų g.</t>
  </si>
  <si>
    <t>2025 m. 02 mėn.</t>
  </si>
  <si>
    <t>1.4 Viešojo transporto priemonių informacinės sistemos sukūrimas ir įdiegimas Mažeikiuose</t>
  </si>
  <si>
    <t>1.5 Telšių miesto darnaus judumo priemonių, prisidedančių prie šiltnamio efektą sukeliančių dujų mažinimo, įrengimas</t>
  </si>
  <si>
    <t>1.11 Dviračiams skirtos infrastruktūros įrengimas – tilto per Ventos upę pastatymas</t>
  </si>
  <si>
    <t>2025 m. 08 mėn.</t>
  </si>
  <si>
    <t>28-112-P</t>
  </si>
  <si>
    <t>Dviračiams skirtos infrastruktūros plėtra, įrengiant dviračių takus Telšių mieste (Miško g, Alyvų g. ir Plungės g.)</t>
  </si>
  <si>
    <t>1.12 Dviračiams skirtos infrastruktūros plėtra, įrengiant dviračių takus Telšių mieste (Miško g, Alyvų g. ir Plungės g.)</t>
  </si>
  <si>
    <t>2026 m. 06 mėn.</t>
  </si>
  <si>
    <t>2026 m. 08 mėn.</t>
  </si>
  <si>
    <t>28-113-P</t>
  </si>
  <si>
    <t xml:space="preserve">Dviračiams skirtos  infrastruktūros plėtra Telšių miesto Parko g. ir Malūno g. </t>
  </si>
  <si>
    <t xml:space="preserve">1.13 Dviračiams skirtos  infrastruktūros plėtra Telšių miesto Parko g. ir Malūno g. </t>
  </si>
  <si>
    <t>28-114-P</t>
  </si>
  <si>
    <t>Darnaus judumo priemonių diegimas Telšių mieste</t>
  </si>
  <si>
    <t>1.14 Darnaus judumo priemonių diegimas Telšių mieste</t>
  </si>
  <si>
    <t>28-115-P</t>
  </si>
  <si>
    <t>Telšių miesto dviračių stovėjimo vietų bei dviračių saugyklų įrengimas</t>
  </si>
  <si>
    <t>1.15 Telšių miesto dviračių stovėjimo vietų bei dviračių saugyklų įrengimas</t>
  </si>
  <si>
    <t>2025 m. 01 mėn.</t>
  </si>
  <si>
    <t xml:space="preserve"> - </t>
  </si>
  <si>
    <t>(PĮP atsiimtas vertinimo metu)</t>
  </si>
  <si>
    <t>2024-07-31      (PĮP atsiimtas vertinimo metu)</t>
  </si>
  <si>
    <t>Ikimokyklinio ugdymo  infrastruktūros plėtra Plungės rajone</t>
  </si>
  <si>
    <t>Ugdymo prieinamumo didinimas atskirtį patiriantiems vaikams Plungės rajone II</t>
  </si>
  <si>
    <t xml:space="preserve"> 2025-03</t>
  </si>
  <si>
    <t xml:space="preserve"> 2025-05</t>
  </si>
  <si>
    <t>28-305-P</t>
  </si>
  <si>
    <t>28-306-P</t>
  </si>
  <si>
    <t>NEBEVYKDOMAS</t>
  </si>
  <si>
    <t>28-325-P</t>
  </si>
  <si>
    <t>Regiono turistinio patrauklumo didinimas (XI etapas)</t>
  </si>
  <si>
    <t>2025-02-28</t>
  </si>
  <si>
    <t xml:space="preserve">2.5. NEBEVYKDOMAS
Bendrame regioniniame maršrute  „Žemaitijos piliakalniai“ esančių objektų pritaikymas  lankymui Rietavo savivaldybėje </t>
  </si>
  <si>
    <t>2.16. NEBEVYKDOMAS
Bendrame regioniniame maršrute „Gamtos peizažai“ esančių objektų pritaikymas lankymui Rietavo savivaldybėje</t>
  </si>
  <si>
    <t>Regiono turistinio patrauklumo didinimas (XII etapas)</t>
  </si>
  <si>
    <t>28-327-P</t>
  </si>
  <si>
    <t>Regiono turistinio patrauklumo didinimas (XIII etapas)</t>
  </si>
  <si>
    <t>Socialinių paslaugų infrastruktūros ir paslaugų  plėtra Plungės rajono savivaldybėje</t>
  </si>
  <si>
    <t>2025 09</t>
  </si>
  <si>
    <t>2025 11</t>
  </si>
  <si>
    <t>Socialinių paslaugų infrastruktūros ir paslaugų modernizavimas bei plėtra Plungės rajono savivaldybėje**</t>
  </si>
  <si>
    <r>
      <rPr>
        <b/>
        <sz val="10"/>
        <color theme="1"/>
        <rFont val="Times New Roman"/>
        <family val="1"/>
      </rPr>
      <t>**Pastaba.</t>
    </r>
    <r>
      <rPr>
        <sz val="10"/>
        <color theme="1"/>
        <rFont val="Times New Roman"/>
        <family val="1"/>
        <charset val="186"/>
      </rPr>
      <t xml:space="preserve"> Projektui kvietimas buvo paskelbtas, tačiau kilus poreikiui tikslinti esminę projekto informaciją, Kvietimas buvo sustabdytas. Patikslinus informaciją Telšių regiono plėtros plane ir sujungus poveiklę su kita, kvietimas baigtas negavus PĮP ir projektui suplanuotas naujas kvietimas Nr. 28-409-P</t>
    </r>
  </si>
  <si>
    <t>2.31„Bendrame regioniniame maršrute „Žemaitijos piliakalniai“ esančių Gandingos ir Varkalių, Nausodžio piliakalnių kompleksų pritaikymas lankymui Plungės rajono savivaldybėje*</t>
  </si>
  <si>
    <t>28-328-P</t>
  </si>
  <si>
    <t>28-329-P</t>
  </si>
  <si>
    <t xml:space="preserve">2.34 Bendrame regioniniame maršrute „Oginskių paveldo pažintinis maršrutas“ esančios Plungės dvaro sodybos pritaikymas lankymui, aktualizuojant M. K. Čiurlionio kelią Plungės rajono savivaldybėje“. </t>
  </si>
  <si>
    <t>28-330-P</t>
  </si>
  <si>
    <t xml:space="preserve">2.32. Bendruose regioniniuose maršrutuose „Žemaitijos piliakalniai“ ir „Gamtos peizažai“ esančių objektų pritaikymas lankymui Rietavo savivaldybėje  </t>
  </si>
  <si>
    <t>28-331-P</t>
  </si>
  <si>
    <t>28-332-P</t>
  </si>
  <si>
    <t>3.7. Plungės miesto pramoninės teritorijos (Salantų g. ir Pramonės pr.) pritaikymas verslo plėtrai ir naujų investuotojų įsikūrimui</t>
  </si>
  <si>
    <t>2.33. Bendrame regioniniame maršrute „Gamtos peizažai“ esančio Platelių ežero pritaikymas lankymui Plungės rajono savivaldybėje, Šeirės ir „Obelėlės“ etapas</t>
  </si>
  <si>
    <t>Regiono investicinio patrauklumo didinimas (V etapas)</t>
  </si>
  <si>
    <t>Regiono investicinio patrauklumo didinimas (VI etapas)</t>
  </si>
  <si>
    <t>Regiono turistinio patrauklumo didinimas (XIV etapas)</t>
  </si>
  <si>
    <t>Regiono turistinio patrauklumo didinimas (XV etapas)</t>
  </si>
  <si>
    <t>Regiono turistinio patrauklumo didinimas (XVI etapas)</t>
  </si>
  <si>
    <t>Regiono turistinio patrauklumo didinimas (XVII etapas)</t>
  </si>
  <si>
    <t>28-326-P (nebegalioja)</t>
  </si>
  <si>
    <t>28-321-P (nebegalioja)</t>
  </si>
  <si>
    <t>28-311-P (nebegalioja)</t>
  </si>
  <si>
    <t>NEBEVYDKOMAS</t>
  </si>
  <si>
    <t>3.2. Plungės miesto pramoninės teritorijos (Salantų g.) pritaikymas verslo plėtrai ir naujų investuotojų įsikūrimui</t>
  </si>
  <si>
    <t>3.3. Plungės miesto pramonės teritorijos (Pramonės pr.) pritaikymas verslo plėtrai ir naujų investuotojų įsikūrimui</t>
  </si>
  <si>
    <t>2.29. Bendrame regioniniame maršrute  „Žemaitijos piliakalniai“ esančių objektų pritaikymas  lankymui Rietavo savivaldybėje</t>
  </si>
  <si>
    <t>2.30. Bendrame regioniniame maršrute „Gamtos peizažai“ esančių objektų pritaikymas lankymui Rietavo savivaldybėje</t>
  </si>
  <si>
    <t>28-334-P</t>
  </si>
  <si>
    <t>Regiono investicinio patrauklumo didinimas (VIII etapas)</t>
  </si>
  <si>
    <t>3.11 Kultūros ir kūrybinių industrijų erdvių įrengimas Mažeikiuose (01-004-07-02-01)</t>
  </si>
  <si>
    <t>3.10 Kultūros ir kūrybinių industrijų erdvių įrengimas Mažeikiuose (01-004-07-01-01)</t>
  </si>
  <si>
    <t>28-333-P</t>
  </si>
  <si>
    <t>Regiono investicinio patrauklumo didinimas (VII etapas)</t>
  </si>
  <si>
    <t>3.8 Verslumo, kūrybiškumo ir skaitmeninių kompetencijų ugdymo centro įrengimas Plungėje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</si>
</sst>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yyyy/mm"/>
    <numFmt numFmtId="165" formatCode="#,##0.000;[Red]#,##0.000"/>
    <numFmt numFmtId="166" formatCode="#,##0.00;[Red]#,##0.00"/>
    <numFmt numFmtId="167" formatCode="#,##0.000"/>
    <numFmt numFmtId="168" formatCode="#,##0;[Red]#,##0"/>
    <numFmt numFmtId="169" formatCode="yyyy\-mm\-dd;@"/>
  </numFmts>
  <fonts count="54"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b/>
      <sz val="11"/>
      <color theme="1"/>
      <name val="Calibri"/>
      <family val="2"/>
      <charset val="186"/>
      <scheme val="minor"/>
    </font>
    <font>
      <b/>
      <sz val="8"/>
      <color indexed="8"/>
      <name val="Calibri"/>
      <family val="2"/>
      <charset val="186"/>
    </font>
    <font>
      <b/>
      <sz val="11"/>
      <color indexed="8"/>
      <name val="Calibri"/>
      <family val="2"/>
      <charset val="186"/>
    </font>
    <font>
      <sz val="11"/>
      <name val="Calibri"/>
      <family val="2"/>
      <charset val="186"/>
      <scheme val="minor"/>
    </font>
    <font>
      <b/>
      <sz val="12"/>
      <color theme="1"/>
      <name val="Calibri"/>
      <family val="2"/>
      <charset val="186"/>
      <scheme val="minor"/>
    </font>
    <font>
      <sz val="11"/>
      <color theme="2" tint="-0.249977111117893"/>
      <name val="Calibri"/>
      <family val="2"/>
      <charset val="186"/>
      <scheme val="minor"/>
    </font>
    <font>
      <i/>
      <sz val="9"/>
      <name val="Times New Roman"/>
      <family val="1"/>
    </font>
    <font>
      <b/>
      <sz val="9"/>
      <name val="Times New Roman"/>
      <family val="1"/>
      <charset val="186"/>
    </font>
    <font>
      <sz val="9"/>
      <name val="Times New Roman"/>
      <family val="1"/>
    </font>
    <font>
      <sz val="9"/>
      <color theme="1"/>
      <name val="Times New Roman"/>
      <family val="1"/>
    </font>
    <font>
      <i/>
      <sz val="10"/>
      <color theme="1"/>
      <name val="Times New Roman"/>
      <family val="1"/>
    </font>
    <font>
      <i/>
      <sz val="12"/>
      <color theme="1"/>
      <name val="Times New Roman"/>
      <family val="1"/>
    </font>
    <font>
      <i/>
      <sz val="12"/>
      <name val="Times New Roman"/>
      <family val="1"/>
    </font>
    <font>
      <b/>
      <i/>
      <sz val="12"/>
      <name val="Times New Roman"/>
      <family val="1"/>
    </font>
    <font>
      <b/>
      <i/>
      <sz val="12"/>
      <color theme="1"/>
      <name val="Times New Roman"/>
      <family val="1"/>
    </font>
    <font>
      <b/>
      <sz val="10"/>
      <color theme="1"/>
      <name val="Times New Roman"/>
      <family val="1"/>
    </font>
    <font>
      <sz val="11"/>
      <color rgb="FFFF0000"/>
      <name val="Calibri"/>
      <family val="2"/>
      <charset val="186"/>
      <scheme val="minor"/>
    </font>
    <font>
      <i/>
      <sz val="10"/>
      <color theme="0" tint="-0.499984740745262"/>
      <name val="Times New Roman"/>
      <family val="1"/>
      <charset val="186"/>
    </font>
    <font>
      <sz val="11"/>
      <color theme="1"/>
      <name val="Times New Roman"/>
      <family val="1"/>
      <charset val="186"/>
    </font>
    <font>
      <b/>
      <sz val="11"/>
      <color theme="1"/>
      <name val="Times New Roman"/>
      <family val="1"/>
      <charset val="186"/>
    </font>
    <font>
      <i/>
      <sz val="11"/>
      <name val="Calibri"/>
      <family val="2"/>
      <charset val="186"/>
      <scheme val="minor"/>
    </font>
    <font>
      <strike/>
      <sz val="10"/>
      <name val="Times New Roman"/>
      <family val="1"/>
      <charset val="186"/>
    </font>
    <font>
      <sz val="11"/>
      <name val="Calibri"/>
      <family val="2"/>
      <charset val="186"/>
    </font>
    <font>
      <strike/>
      <sz val="10"/>
      <color theme="1"/>
      <name val="Times New Roman"/>
      <family val="1"/>
      <charset val="186"/>
    </font>
    <font>
      <i/>
      <sz val="12"/>
      <name val="Times New Roman"/>
      <family val="1"/>
      <charset val="186"/>
    </font>
    <font>
      <sz val="10"/>
      <name val="Times New Roman"/>
      <family val="1"/>
    </font>
    <font>
      <sz val="10"/>
      <color theme="1"/>
      <name val="Times New Roman"/>
      <family val="1"/>
    </font>
    <font>
      <b/>
      <i/>
      <sz val="10"/>
      <name val="Times New Roman"/>
      <family val="1"/>
    </font>
    <font>
      <sz val="10"/>
      <name val="Times"/>
      <family val="1"/>
    </font>
    <font>
      <i/>
      <sz val="10"/>
      <color theme="0" tint="-0.499984740745262"/>
      <name val="Times New Roman"/>
      <family val="1"/>
    </font>
    <font>
      <i/>
      <sz val="9"/>
      <color theme="0" tint="-0.499984740745262"/>
      <name val="Times New Roman"/>
      <family val="1"/>
    </font>
    <font>
      <b/>
      <i/>
      <sz val="10"/>
      <color theme="0" tint="-0.499984740745262"/>
      <name val="Times New Roman"/>
      <family val="1"/>
    </font>
    <font>
      <b/>
      <sz val="9"/>
      <color indexed="81"/>
      <name val="Tahoma"/>
      <family val="2"/>
      <charset val="186"/>
    </font>
    <font>
      <sz val="9"/>
      <color indexed="81"/>
      <name val="Tahoma"/>
      <family val="2"/>
      <charset val="186"/>
    </font>
    <font>
      <b/>
      <i/>
      <sz val="10"/>
      <name val="Times New Roman"/>
      <family val="1"/>
      <charset val="186"/>
    </font>
    <font>
      <sz val="10"/>
      <name val="Times"/>
      <charset val="186"/>
    </font>
    <font>
      <sz val="9"/>
      <color indexed="81"/>
      <name val="Tahoma"/>
      <charset val="1"/>
    </font>
    <font>
      <b/>
      <sz val="9"/>
      <color indexed="81"/>
      <name val="Tahoma"/>
      <charset val="1"/>
    </font>
    <font>
      <strike/>
      <sz val="10"/>
      <color rgb="FFFF0000"/>
      <name val="Times New Roman"/>
      <family val="1"/>
      <charset val="186"/>
    </font>
    <font>
      <sz val="10"/>
      <name val="Times"/>
      <family val="1"/>
      <charset val="186"/>
    </font>
  </fonts>
  <fills count="5">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s>
  <cellStyleXfs count="1">
    <xf numFmtId="0" fontId="0" fillId="0" borderId="0"/>
  </cellStyleXfs>
  <cellXfs count="502">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14" fillId="0" borderId="0" xfId="0" applyFont="1" applyAlignment="1">
      <alignment horizont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xf>
    <xf numFmtId="0" fontId="13" fillId="0" borderId="1" xfId="0" applyFont="1" applyBorder="1" applyAlignment="1">
      <alignment vertical="top" wrapText="1"/>
    </xf>
    <xf numFmtId="0" fontId="17" fillId="0" borderId="1" xfId="0" applyFont="1" applyBorder="1" applyAlignment="1">
      <alignment horizontal="center" vertical="top" wrapText="1"/>
    </xf>
    <xf numFmtId="0" fontId="13" fillId="0" borderId="1" xfId="0" applyFont="1" applyBorder="1" applyAlignment="1">
      <alignment horizontal="center" vertical="top" wrapText="1"/>
    </xf>
    <xf numFmtId="0" fontId="13" fillId="0" borderId="1" xfId="0" applyFont="1" applyBorder="1" applyAlignment="1">
      <alignment horizontal="center" vertical="center" wrapText="1"/>
    </xf>
    <xf numFmtId="0" fontId="13" fillId="0" borderId="1" xfId="0" applyFont="1" applyBorder="1" applyAlignment="1">
      <alignment horizontal="left" vertical="top" wrapText="1"/>
    </xf>
    <xf numFmtId="0" fontId="17" fillId="0" borderId="1" xfId="0" applyFont="1" applyBorder="1" applyAlignment="1">
      <alignment horizontal="center" vertical="center" wrapText="1"/>
    </xf>
    <xf numFmtId="2" fontId="0" fillId="0" borderId="0" xfId="0" applyNumberFormat="1"/>
    <xf numFmtId="0" fontId="2" fillId="0" borderId="2" xfId="0" applyFont="1" applyBorder="1" applyAlignment="1">
      <alignment horizontal="center"/>
    </xf>
    <xf numFmtId="0" fontId="17" fillId="0" borderId="0" xfId="0" applyFont="1"/>
    <xf numFmtId="0" fontId="0" fillId="2" borderId="0" xfId="0" applyFill="1"/>
    <xf numFmtId="0" fontId="4" fillId="0" borderId="0" xfId="0" applyFont="1" applyAlignment="1">
      <alignment vertical="center" wrapText="1"/>
    </xf>
    <xf numFmtId="0" fontId="2" fillId="0" borderId="1" xfId="0" applyFont="1" applyBorder="1" applyAlignment="1">
      <alignment horizontal="center" vertical="center" wrapText="1"/>
    </xf>
    <xf numFmtId="0" fontId="0" fillId="0" borderId="0" xfId="0" applyAlignment="1">
      <alignment vertical="center" wrapText="1"/>
    </xf>
    <xf numFmtId="0" fontId="17" fillId="0" borderId="0" xfId="0" applyFont="1" applyAlignment="1">
      <alignment vertical="center"/>
    </xf>
    <xf numFmtId="0" fontId="4" fillId="2" borderId="0" xfId="0" applyFont="1" applyFill="1"/>
    <xf numFmtId="0" fontId="2" fillId="2" borderId="1" xfId="0" applyFont="1" applyFill="1" applyBorder="1" applyAlignment="1">
      <alignment horizontal="center"/>
    </xf>
    <xf numFmtId="0" fontId="17" fillId="2" borderId="0" xfId="0" applyFont="1" applyFill="1"/>
    <xf numFmtId="0" fontId="0" fillId="2" borderId="0" xfId="0" applyFill="1" applyAlignment="1">
      <alignment vertical="center"/>
    </xf>
    <xf numFmtId="0" fontId="11" fillId="0" borderId="2" xfId="0" applyFont="1" applyBorder="1" applyAlignment="1">
      <alignment horizontal="center"/>
    </xf>
    <xf numFmtId="0" fontId="0" fillId="2" borderId="1" xfId="0" applyFill="1" applyBorder="1" applyAlignment="1">
      <alignment vertical="center"/>
    </xf>
    <xf numFmtId="0" fontId="0" fillId="0" borderId="0" xfId="0" applyAlignment="1">
      <alignment horizontal="left"/>
    </xf>
    <xf numFmtId="0" fontId="13" fillId="0" borderId="2" xfId="0" applyFont="1" applyBorder="1" applyAlignment="1">
      <alignment vertical="center"/>
    </xf>
    <xf numFmtId="0" fontId="13" fillId="0" borderId="10" xfId="0" applyFont="1" applyBorder="1" applyAlignment="1">
      <alignment vertical="center" wrapText="1"/>
    </xf>
    <xf numFmtId="0" fontId="13" fillId="0" borderId="2" xfId="0" applyFont="1" applyBorder="1" applyAlignment="1">
      <alignment vertical="center" wrapText="1"/>
    </xf>
    <xf numFmtId="0" fontId="13" fillId="0" borderId="10" xfId="0" applyFont="1" applyBorder="1" applyAlignment="1">
      <alignment vertical="center"/>
    </xf>
    <xf numFmtId="2" fontId="13" fillId="0" borderId="10" xfId="0" applyNumberFormat="1" applyFont="1" applyBorder="1" applyAlignment="1">
      <alignment vertical="center"/>
    </xf>
    <xf numFmtId="49" fontId="13" fillId="0" borderId="10" xfId="0" applyNumberFormat="1" applyFont="1" applyBorder="1" applyAlignment="1">
      <alignment vertical="center"/>
    </xf>
    <xf numFmtId="0" fontId="0" fillId="0" borderId="10" xfId="0" applyBorder="1" applyAlignment="1">
      <alignment vertical="center"/>
    </xf>
    <xf numFmtId="0" fontId="19" fillId="0" borderId="10" xfId="0" applyFont="1" applyBorder="1" applyAlignment="1">
      <alignment vertical="center"/>
    </xf>
    <xf numFmtId="0" fontId="13" fillId="0" borderId="3" xfId="0" applyFont="1" applyBorder="1" applyAlignment="1">
      <alignment vertical="center" wrapText="1"/>
    </xf>
    <xf numFmtId="0" fontId="13" fillId="0" borderId="3" xfId="0" applyFont="1" applyBorder="1" applyAlignment="1">
      <alignment vertical="center"/>
    </xf>
    <xf numFmtId="2" fontId="13" fillId="0" borderId="3" xfId="0" applyNumberFormat="1" applyFont="1" applyBorder="1" applyAlignment="1">
      <alignment vertical="center"/>
    </xf>
    <xf numFmtId="0" fontId="19" fillId="0" borderId="3" xfId="0" applyFont="1" applyBorder="1" applyAlignment="1">
      <alignment vertical="center"/>
    </xf>
    <xf numFmtId="49" fontId="13" fillId="0" borderId="3" xfId="0" applyNumberFormat="1" applyFont="1" applyBorder="1" applyAlignment="1">
      <alignment vertical="center"/>
    </xf>
    <xf numFmtId="0" fontId="0" fillId="0" borderId="3" xfId="0" applyBorder="1" applyAlignment="1">
      <alignment vertical="center"/>
    </xf>
    <xf numFmtId="0" fontId="1" fillId="0" borderId="0" xfId="0" applyFont="1" applyAlignment="1">
      <alignment horizontal="center" vertical="center"/>
    </xf>
    <xf numFmtId="14" fontId="0" fillId="0" borderId="10" xfId="0" applyNumberFormat="1" applyBorder="1" applyAlignment="1">
      <alignment vertical="center"/>
    </xf>
    <xf numFmtId="0" fontId="24" fillId="0" borderId="1" xfId="0" applyFont="1" applyBorder="1" applyAlignment="1">
      <alignment horizontal="center" vertical="top" wrapText="1"/>
    </xf>
    <xf numFmtId="2" fontId="24" fillId="0" borderId="1" xfId="0" applyNumberFormat="1" applyFont="1" applyBorder="1" applyAlignment="1">
      <alignment horizontal="center" vertical="top" wrapText="1"/>
    </xf>
    <xf numFmtId="0" fontId="8" fillId="0" borderId="11" xfId="0" applyFont="1" applyBorder="1" applyAlignment="1">
      <alignment horizontal="center" vertical="center" wrapText="1"/>
    </xf>
    <xf numFmtId="0" fontId="8" fillId="0" borderId="11" xfId="0" quotePrefix="1" applyFont="1" applyBorder="1" applyAlignment="1">
      <alignment horizontal="center" vertical="center" wrapText="1"/>
    </xf>
    <xf numFmtId="0" fontId="8" fillId="0" borderId="11" xfId="0" quotePrefix="1" applyFont="1" applyBorder="1" applyAlignment="1">
      <alignment horizontal="left" vertical="center" wrapText="1"/>
    </xf>
    <xf numFmtId="0" fontId="8" fillId="0" borderId="1"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 xfId="0" quotePrefix="1" applyFont="1" applyBorder="1" applyAlignment="1">
      <alignment horizontal="left" vertical="center" wrapText="1"/>
    </xf>
    <xf numFmtId="0" fontId="8" fillId="0" borderId="3" xfId="0" quotePrefix="1" applyFont="1" applyBorder="1" applyAlignment="1">
      <alignment horizontal="left" vertical="center" wrapText="1"/>
    </xf>
    <xf numFmtId="0" fontId="8" fillId="0" borderId="16" xfId="0"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16" xfId="0" quotePrefix="1" applyFont="1" applyBorder="1" applyAlignment="1">
      <alignment horizontal="left" vertical="center" wrapText="1"/>
    </xf>
    <xf numFmtId="0" fontId="25" fillId="0" borderId="1" xfId="0" applyFont="1" applyBorder="1" applyAlignment="1">
      <alignment horizontal="center" vertical="center" wrapText="1"/>
    </xf>
    <xf numFmtId="0" fontId="25" fillId="2" borderId="1" xfId="0" applyFont="1" applyFill="1" applyBorder="1" applyAlignment="1">
      <alignment horizontal="center" vertical="center" wrapText="1"/>
    </xf>
    <xf numFmtId="0" fontId="4" fillId="0" borderId="1" xfId="0" applyFont="1" applyBorder="1" applyAlignment="1">
      <alignment horizontal="left" vertical="top" wrapText="1"/>
    </xf>
    <xf numFmtId="3" fontId="4" fillId="0" borderId="1" xfId="0" applyNumberFormat="1" applyFont="1" applyBorder="1" applyAlignment="1">
      <alignment horizontal="left" vertical="top" wrapText="1"/>
    </xf>
    <xf numFmtId="0" fontId="4" fillId="0" borderId="1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0" xfId="0" applyFont="1" applyAlignment="1">
      <alignment horizontal="center" vertical="center" wrapText="1"/>
    </xf>
    <xf numFmtId="0" fontId="1" fillId="0" borderId="0" xfId="0" applyFont="1" applyAlignment="1">
      <alignment horizontal="center" vertical="center" wrapText="1"/>
    </xf>
    <xf numFmtId="3" fontId="9" fillId="0" borderId="0" xfId="0" applyNumberFormat="1" applyFont="1" applyAlignment="1">
      <alignment horizontal="center" vertical="center" wrapText="1"/>
    </xf>
    <xf numFmtId="0" fontId="9" fillId="0" borderId="0" xfId="0" applyFont="1" applyAlignment="1">
      <alignment horizontal="center" vertical="center" wrapText="1"/>
    </xf>
    <xf numFmtId="166"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4" fillId="0" borderId="0" xfId="0" applyFont="1" applyAlignment="1">
      <alignment vertical="center"/>
    </xf>
    <xf numFmtId="0" fontId="8" fillId="0" borderId="0" xfId="0" applyFont="1" applyAlignment="1">
      <alignment vertical="center"/>
    </xf>
    <xf numFmtId="0" fontId="0" fillId="0" borderId="0" xfId="0" applyAlignment="1">
      <alignment vertical="center"/>
    </xf>
    <xf numFmtId="0" fontId="0" fillId="0" borderId="41" xfId="0" applyBorder="1"/>
    <xf numFmtId="0" fontId="0" fillId="0" borderId="0" xfId="0" applyAlignment="1">
      <alignment wrapText="1"/>
    </xf>
    <xf numFmtId="0" fontId="30" fillId="0" borderId="0" xfId="0" applyFont="1" applyAlignment="1">
      <alignment vertical="center"/>
    </xf>
    <xf numFmtId="0" fontId="30" fillId="0" borderId="0" xfId="0" applyFont="1"/>
    <xf numFmtId="0" fontId="5" fillId="0" borderId="18"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17" xfId="0" applyFont="1" applyBorder="1" applyAlignment="1">
      <alignment horizontal="center"/>
    </xf>
    <xf numFmtId="0" fontId="2" fillId="0" borderId="18" xfId="0" applyFont="1" applyBorder="1" applyAlignment="1">
      <alignment horizontal="center"/>
    </xf>
    <xf numFmtId="0" fontId="11" fillId="0" borderId="18" xfId="0" applyFont="1" applyBorder="1" applyAlignment="1">
      <alignment horizontal="center"/>
    </xf>
    <xf numFmtId="0" fontId="2" fillId="0" borderId="22" xfId="0" applyFont="1" applyBorder="1" applyAlignment="1">
      <alignment horizontal="center"/>
    </xf>
    <xf numFmtId="0" fontId="4" fillId="0" borderId="3" xfId="0" applyFont="1" applyBorder="1" applyAlignment="1">
      <alignment horizontal="center" vertical="center" wrapText="1"/>
    </xf>
    <xf numFmtId="0" fontId="4" fillId="0" borderId="25"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5" xfId="0" applyFont="1" applyBorder="1" applyAlignment="1">
      <alignment horizontal="center" vertical="center" wrapText="1"/>
    </xf>
    <xf numFmtId="0" fontId="0" fillId="2" borderId="1" xfId="0" quotePrefix="1" applyFill="1" applyBorder="1" applyAlignment="1">
      <alignment horizontal="left" vertical="center" wrapText="1"/>
    </xf>
    <xf numFmtId="0" fontId="0" fillId="2" borderId="1" xfId="0" applyFill="1" applyBorder="1" applyAlignment="1">
      <alignment horizontal="center" vertical="center" wrapText="1"/>
    </xf>
    <xf numFmtId="0" fontId="0" fillId="2" borderId="1" xfId="0" quotePrefix="1" applyFill="1" applyBorder="1" applyAlignment="1">
      <alignment horizontal="center" vertical="center" wrapText="1"/>
    </xf>
    <xf numFmtId="0" fontId="17" fillId="0" borderId="3" xfId="0" applyFont="1" applyBorder="1" applyAlignment="1">
      <alignment horizontal="center" vertical="center" wrapText="1"/>
    </xf>
    <xf numFmtId="0" fontId="17" fillId="0" borderId="3" xfId="0" quotePrefix="1" applyFont="1" applyBorder="1" applyAlignment="1">
      <alignment horizontal="left" vertical="center" wrapText="1"/>
    </xf>
    <xf numFmtId="0" fontId="17" fillId="0" borderId="1" xfId="0" quotePrefix="1" applyFont="1" applyBorder="1" applyAlignment="1">
      <alignment horizontal="left" vertical="center" wrapText="1"/>
    </xf>
    <xf numFmtId="0" fontId="17" fillId="0" borderId="16" xfId="0" applyFont="1" applyBorder="1" applyAlignment="1">
      <alignment horizontal="center" vertical="center" wrapText="1"/>
    </xf>
    <xf numFmtId="0" fontId="17" fillId="0" borderId="16" xfId="0" quotePrefix="1" applyFont="1" applyBorder="1" applyAlignment="1">
      <alignment horizontal="left"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4" fontId="9" fillId="0" borderId="0" xfId="0" applyNumberFormat="1" applyFont="1" applyAlignment="1">
      <alignment horizontal="center" vertical="center" wrapText="1"/>
    </xf>
    <xf numFmtId="166" fontId="9" fillId="0" borderId="0" xfId="0" applyNumberFormat="1" applyFont="1" applyAlignment="1">
      <alignment horizontal="center" vertical="center" wrapText="1"/>
    </xf>
    <xf numFmtId="0" fontId="4" fillId="0" borderId="0" xfId="0" applyFont="1" applyAlignment="1">
      <alignment horizontal="center" vertical="center"/>
    </xf>
    <xf numFmtId="0" fontId="8" fillId="0" borderId="0" xfId="0" applyFont="1" applyAlignment="1">
      <alignment horizontal="center" vertical="center"/>
    </xf>
    <xf numFmtId="0" fontId="8" fillId="2" borderId="0" xfId="0" applyFont="1" applyFill="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xf>
    <xf numFmtId="0" fontId="6" fillId="0" borderId="1" xfId="0" applyFont="1" applyBorder="1" applyAlignment="1">
      <alignment horizontal="center" vertical="center"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14" fontId="9" fillId="0" borderId="1" xfId="0" applyNumberFormat="1" applyFont="1" applyBorder="1" applyAlignment="1">
      <alignment horizontal="center" vertical="center" wrapText="1"/>
    </xf>
    <xf numFmtId="167" fontId="9" fillId="0" borderId="1" xfId="0" applyNumberFormat="1" applyFont="1" applyBorder="1" applyAlignment="1">
      <alignment horizontal="center" vertical="center" wrapText="1"/>
    </xf>
    <xf numFmtId="168" fontId="9"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0" fillId="0" borderId="10" xfId="0" applyBorder="1" applyAlignment="1">
      <alignment vertical="center" wrapText="1"/>
    </xf>
    <xf numFmtId="14" fontId="0" fillId="0" borderId="10" xfId="0" applyNumberFormat="1" applyBorder="1" applyAlignment="1">
      <alignment vertical="center" wrapText="1"/>
    </xf>
    <xf numFmtId="0" fontId="17" fillId="0" borderId="10" xfId="0" applyFont="1" applyBorder="1" applyAlignment="1">
      <alignment vertical="center"/>
    </xf>
    <xf numFmtId="0" fontId="19" fillId="0" borderId="0" xfId="0" applyFont="1" applyAlignment="1">
      <alignment vertical="center"/>
    </xf>
    <xf numFmtId="0" fontId="13" fillId="0" borderId="0" xfId="0" applyFont="1" applyAlignment="1">
      <alignment vertical="center" wrapText="1"/>
    </xf>
    <xf numFmtId="0" fontId="13" fillId="0" borderId="0" xfId="0" applyFont="1" applyAlignment="1">
      <alignment vertical="center"/>
    </xf>
    <xf numFmtId="0" fontId="13" fillId="0" borderId="0" xfId="0" applyFont="1" applyAlignment="1">
      <alignment vertical="top" wrapText="1"/>
    </xf>
    <xf numFmtId="0" fontId="17" fillId="0" borderId="0" xfId="0" applyFont="1" applyAlignment="1">
      <alignment horizontal="center" vertical="top" wrapText="1"/>
    </xf>
    <xf numFmtId="0" fontId="13" fillId="0" borderId="0" xfId="0" applyFont="1" applyAlignment="1">
      <alignment horizontal="center" vertical="top" wrapText="1"/>
    </xf>
    <xf numFmtId="0" fontId="13" fillId="0" borderId="0" xfId="0" applyFont="1" applyAlignment="1">
      <alignment horizontal="center" vertical="center" wrapText="1"/>
    </xf>
    <xf numFmtId="2" fontId="13" fillId="0" borderId="0" xfId="0" applyNumberFormat="1" applyFont="1" applyAlignment="1">
      <alignment vertical="center"/>
    </xf>
    <xf numFmtId="49" fontId="13" fillId="0" borderId="0" xfId="0" applyNumberFormat="1" applyFont="1" applyAlignment="1">
      <alignment vertical="center"/>
    </xf>
    <xf numFmtId="0" fontId="40" fillId="0" borderId="0" xfId="0" applyFont="1" applyAlignment="1">
      <alignment wrapText="1"/>
    </xf>
    <xf numFmtId="0" fontId="8" fillId="2" borderId="1" xfId="0" applyFont="1" applyFill="1" applyBorder="1" applyAlignment="1">
      <alignment vertical="center" wrapText="1"/>
    </xf>
    <xf numFmtId="0" fontId="39" fillId="2" borderId="1" xfId="0" applyFont="1" applyFill="1" applyBorder="1" applyAlignment="1">
      <alignment vertical="center" wrapText="1"/>
    </xf>
    <xf numFmtId="0" fontId="8" fillId="0" borderId="10" xfId="0" applyFont="1" applyBorder="1" applyAlignment="1">
      <alignment horizontal="center" vertical="center" wrapText="1"/>
    </xf>
    <xf numFmtId="0" fontId="43" fillId="0" borderId="3" xfId="0" applyFont="1" applyBorder="1" applyAlignment="1">
      <alignment horizontal="center" vertical="center" wrapText="1"/>
    </xf>
    <xf numFmtId="0" fontId="43" fillId="0" borderId="11" xfId="0" applyFont="1" applyBorder="1" applyAlignment="1">
      <alignment horizontal="center" vertical="center" wrapText="1"/>
    </xf>
    <xf numFmtId="0" fontId="43" fillId="0" borderId="1" xfId="0" applyFont="1" applyBorder="1" applyAlignment="1">
      <alignment horizontal="center" vertical="center" wrapText="1"/>
    </xf>
    <xf numFmtId="0" fontId="43" fillId="0" borderId="25" xfId="0" applyFont="1" applyBorder="1" applyAlignment="1">
      <alignment horizontal="center" vertical="center" wrapText="1"/>
    </xf>
    <xf numFmtId="0" fontId="43" fillId="0" borderId="16" xfId="0" applyFont="1" applyBorder="1" applyAlignment="1">
      <alignment horizontal="center" vertical="center" wrapText="1"/>
    </xf>
    <xf numFmtId="17" fontId="4" fillId="0" borderId="0" xfId="0" applyNumberFormat="1" applyFont="1"/>
    <xf numFmtId="0" fontId="8" fillId="0" borderId="1" xfId="0" applyFont="1" applyBorder="1" applyAlignment="1">
      <alignment vertical="center" wrapText="1"/>
    </xf>
    <xf numFmtId="0" fontId="14" fillId="0" borderId="1" xfId="0" applyFont="1" applyBorder="1" applyAlignment="1">
      <alignment horizontal="center"/>
    </xf>
    <xf numFmtId="0" fontId="11" fillId="2" borderId="1" xfId="0" applyFont="1" applyFill="1" applyBorder="1" applyAlignment="1">
      <alignment vertical="center" wrapText="1"/>
    </xf>
    <xf numFmtId="0" fontId="42" fillId="0" borderId="1" xfId="0" applyFont="1" applyBorder="1" applyAlignment="1">
      <alignment horizontal="center" vertical="center"/>
    </xf>
    <xf numFmtId="0" fontId="17" fillId="0" borderId="1" xfId="0" applyFont="1" applyBorder="1"/>
    <xf numFmtId="0" fontId="8" fillId="0" borderId="0" xfId="0" applyFont="1" applyAlignment="1">
      <alignment horizontal="center" vertical="center" wrapText="1"/>
    </xf>
    <xf numFmtId="0" fontId="8" fillId="2"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2" fontId="8" fillId="0" borderId="1" xfId="0" applyNumberFormat="1" applyFont="1" applyFill="1" applyBorder="1" applyAlignment="1">
      <alignment horizontal="center" vertical="center" wrapText="1"/>
    </xf>
    <xf numFmtId="0" fontId="39" fillId="0" borderId="1" xfId="0" applyFont="1" applyFill="1" applyBorder="1" applyAlignment="1">
      <alignment vertical="center" wrapText="1"/>
    </xf>
    <xf numFmtId="0" fontId="52" fillId="0" borderId="1" xfId="0" applyFont="1" applyFill="1" applyBorder="1" applyAlignment="1">
      <alignmen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29" fillId="0" borderId="29" xfId="0" applyFont="1" applyBorder="1" applyAlignment="1">
      <alignment horizontal="center" vertical="center" wrapText="1"/>
    </xf>
    <xf numFmtId="0" fontId="15" fillId="3" borderId="7" xfId="0" applyFont="1" applyFill="1" applyBorder="1" applyAlignment="1">
      <alignment horizontal="center" wrapText="1"/>
    </xf>
    <xf numFmtId="0" fontId="15" fillId="3" borderId="8" xfId="0" applyFont="1" applyFill="1" applyBorder="1" applyAlignment="1">
      <alignment horizontal="center" wrapText="1"/>
    </xf>
    <xf numFmtId="0" fontId="15" fillId="3" borderId="9" xfId="0" applyFont="1" applyFill="1" applyBorder="1" applyAlignment="1">
      <alignment horizontal="center" wrapText="1"/>
    </xf>
    <xf numFmtId="0" fontId="14" fillId="3" borderId="2"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0" borderId="0" xfId="0" applyFont="1" applyAlignment="1">
      <alignment horizontal="center"/>
    </xf>
    <xf numFmtId="0" fontId="0" fillId="0" borderId="0" xfId="0" applyAlignment="1">
      <alignment horizontal="left" wrapText="1"/>
    </xf>
    <xf numFmtId="0" fontId="0" fillId="0" borderId="0" xfId="0" applyAlignment="1">
      <alignment horizontal="center"/>
    </xf>
    <xf numFmtId="0" fontId="18" fillId="0" borderId="0" xfId="0" applyFont="1" applyAlignment="1">
      <alignment horizontal="center"/>
    </xf>
    <xf numFmtId="0" fontId="14" fillId="3" borderId="1" xfId="0" applyFont="1" applyFill="1" applyBorder="1" applyAlignment="1">
      <alignment horizontal="center" vertic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9" fillId="0" borderId="1" xfId="0" applyFont="1" applyBorder="1" applyAlignment="1">
      <alignment horizontal="center" vertical="center" wrapText="1"/>
    </xf>
    <xf numFmtId="14" fontId="9" fillId="0" borderId="1" xfId="0" applyNumberFormat="1" applyFont="1" applyBorder="1" applyAlignment="1">
      <alignment horizontal="center" vertical="center" wrapText="1"/>
    </xf>
    <xf numFmtId="166" fontId="9" fillId="0" borderId="1" xfId="0" applyNumberFormat="1" applyFont="1" applyBorder="1" applyAlignment="1">
      <alignment horizontal="center" vertical="center" wrapText="1"/>
    </xf>
    <xf numFmtId="3" fontId="9" fillId="0" borderId="1" xfId="0" applyNumberFormat="1" applyFont="1" applyBorder="1" applyAlignment="1">
      <alignment horizontal="center" vertical="center" wrapText="1"/>
    </xf>
    <xf numFmtId="4" fontId="9"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0" xfId="0" applyFont="1" applyAlignment="1">
      <alignment horizontal="center"/>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8" fillId="0" borderId="0" xfId="0" applyFont="1" applyAlignment="1">
      <alignment horizont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2" xfId="0" applyFont="1" applyBorder="1" applyAlignment="1">
      <alignment horizontal="center" vertical="center" wrapText="1"/>
    </xf>
    <xf numFmtId="14" fontId="27" fillId="0" borderId="2" xfId="0" applyNumberFormat="1" applyFont="1" applyBorder="1" applyAlignment="1">
      <alignment horizontal="center" vertical="center" wrapText="1"/>
    </xf>
    <xf numFmtId="0" fontId="27" fillId="0" borderId="10" xfId="0" applyFont="1" applyBorder="1" applyAlignment="1">
      <alignment horizontal="center" vertical="center" wrapText="1"/>
    </xf>
    <xf numFmtId="49" fontId="28" fillId="0" borderId="2" xfId="0" applyNumberFormat="1" applyFont="1" applyBorder="1" applyAlignment="1">
      <alignment horizontal="center" vertical="center" wrapText="1"/>
    </xf>
    <xf numFmtId="49" fontId="28" fillId="0" borderId="10" xfId="0" applyNumberFormat="1" applyFont="1" applyBorder="1" applyAlignment="1">
      <alignment horizontal="center" vertical="center" wrapText="1"/>
    </xf>
    <xf numFmtId="49" fontId="28" fillId="0" borderId="3" xfId="0" applyNumberFormat="1" applyFont="1" applyBorder="1" applyAlignment="1">
      <alignment horizontal="center" vertical="center" wrapText="1"/>
    </xf>
    <xf numFmtId="14" fontId="20" fillId="0" borderId="2" xfId="0" applyNumberFormat="1" applyFont="1" applyBorder="1" applyAlignment="1">
      <alignment horizontal="center" vertical="center" wrapText="1"/>
    </xf>
    <xf numFmtId="0" fontId="20" fillId="0" borderId="10" xfId="0" applyFont="1" applyBorder="1" applyAlignment="1">
      <alignment horizontal="center" vertical="center" wrapText="1"/>
    </xf>
    <xf numFmtId="0" fontId="20" fillId="0" borderId="3"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3" xfId="0" applyFont="1" applyBorder="1" applyAlignment="1">
      <alignment horizontal="center" vertical="center" wrapText="1"/>
    </xf>
    <xf numFmtId="49" fontId="25" fillId="0" borderId="10" xfId="0" applyNumberFormat="1" applyFont="1" applyBorder="1" applyAlignment="1">
      <alignment horizontal="center" vertical="center" wrapText="1"/>
    </xf>
    <xf numFmtId="49" fontId="25" fillId="0" borderId="3" xfId="0" applyNumberFormat="1" applyFont="1" applyBorder="1" applyAlignment="1">
      <alignment horizontal="center" vertical="center" wrapText="1"/>
    </xf>
    <xf numFmtId="2" fontId="25" fillId="0" borderId="10" xfId="0" applyNumberFormat="1" applyFont="1" applyBorder="1" applyAlignment="1">
      <alignment horizontal="center" vertical="center" wrapText="1"/>
    </xf>
    <xf numFmtId="2" fontId="25" fillId="0" borderId="3" xfId="0" applyNumberFormat="1" applyFont="1" applyBorder="1" applyAlignment="1">
      <alignment horizontal="center" vertical="center" wrapText="1"/>
    </xf>
    <xf numFmtId="2" fontId="26" fillId="0" borderId="10" xfId="0" applyNumberFormat="1" applyFont="1" applyBorder="1" applyAlignment="1">
      <alignment horizontal="center" vertical="center" wrapText="1"/>
    </xf>
    <xf numFmtId="2" fontId="26" fillId="0" borderId="3" xfId="0" applyNumberFormat="1" applyFont="1" applyBorder="1" applyAlignment="1">
      <alignment horizontal="center" vertical="center" wrapText="1"/>
    </xf>
    <xf numFmtId="0" fontId="25" fillId="0" borderId="5" xfId="0" applyFont="1" applyBorder="1" applyAlignment="1">
      <alignment horizontal="center" vertical="center" wrapText="1"/>
    </xf>
    <xf numFmtId="0" fontId="25" fillId="0" borderId="29" xfId="0" applyFont="1" applyBorder="1" applyAlignment="1">
      <alignment horizontal="center" vertical="center" wrapText="1"/>
    </xf>
    <xf numFmtId="0" fontId="26" fillId="0" borderId="2" xfId="0" applyFont="1" applyBorder="1" applyAlignment="1">
      <alignment horizontal="center" vertical="center" wrapText="1"/>
    </xf>
    <xf numFmtId="49" fontId="27" fillId="0" borderId="2" xfId="0" applyNumberFormat="1" applyFont="1" applyBorder="1" applyAlignment="1">
      <alignment horizontal="center" vertical="center" wrapText="1"/>
    </xf>
    <xf numFmtId="49" fontId="27" fillId="0" borderId="10" xfId="0" applyNumberFormat="1" applyFont="1" applyBorder="1" applyAlignment="1">
      <alignment horizontal="center" vertical="center" wrapText="1"/>
    </xf>
    <xf numFmtId="49" fontId="27" fillId="0" borderId="3" xfId="0" applyNumberFormat="1" applyFont="1" applyBorder="1" applyAlignment="1">
      <alignment horizontal="center" vertical="center" wrapText="1"/>
    </xf>
    <xf numFmtId="2" fontId="23" fillId="0" borderId="2" xfId="0" applyNumberFormat="1" applyFont="1" applyBorder="1" applyAlignment="1">
      <alignment horizontal="center" vertical="top" wrapText="1"/>
    </xf>
    <xf numFmtId="2" fontId="23" fillId="0" borderId="10" xfId="0" applyNumberFormat="1" applyFont="1" applyBorder="1" applyAlignment="1">
      <alignment horizontal="center" vertical="top" wrapText="1"/>
    </xf>
    <xf numFmtId="2" fontId="23" fillId="0" borderId="3" xfId="0" applyNumberFormat="1" applyFont="1" applyBorder="1" applyAlignment="1">
      <alignment horizontal="center" vertical="top" wrapText="1"/>
    </xf>
    <xf numFmtId="49" fontId="23" fillId="0" borderId="2" xfId="0" applyNumberFormat="1" applyFont="1" applyBorder="1" applyAlignment="1">
      <alignment horizontal="center" vertical="top" wrapText="1"/>
    </xf>
    <xf numFmtId="49" fontId="23" fillId="0" borderId="10" xfId="0" applyNumberFormat="1" applyFont="1" applyBorder="1" applyAlignment="1">
      <alignment horizontal="center" vertical="top" wrapText="1"/>
    </xf>
    <xf numFmtId="49" fontId="23" fillId="0" borderId="3" xfId="0" applyNumberFormat="1" applyFont="1" applyBorder="1" applyAlignment="1">
      <alignment horizontal="center" vertical="top" wrapText="1"/>
    </xf>
    <xf numFmtId="14" fontId="2" fillId="0" borderId="2" xfId="0" applyNumberFormat="1" applyFont="1" applyBorder="1" applyAlignment="1">
      <alignment horizontal="center" vertical="top"/>
    </xf>
    <xf numFmtId="0" fontId="2" fillId="0" borderId="10" xfId="0" applyFont="1" applyBorder="1" applyAlignment="1">
      <alignment horizontal="center" vertical="top"/>
    </xf>
    <xf numFmtId="0" fontId="2" fillId="0" borderId="3" xfId="0" applyFont="1" applyBorder="1" applyAlignment="1">
      <alignment horizontal="center" vertical="top"/>
    </xf>
    <xf numFmtId="2" fontId="22" fillId="2" borderId="2" xfId="0" applyNumberFormat="1" applyFont="1" applyFill="1" applyBorder="1" applyAlignment="1">
      <alignment horizontal="center" vertical="top" wrapText="1"/>
    </xf>
    <xf numFmtId="2" fontId="22" fillId="2" borderId="10" xfId="0" applyNumberFormat="1" applyFont="1" applyFill="1" applyBorder="1" applyAlignment="1">
      <alignment horizontal="center" vertical="top" wrapText="1"/>
    </xf>
    <xf numFmtId="2" fontId="22" fillId="2" borderId="3" xfId="0" applyNumberFormat="1" applyFont="1" applyFill="1" applyBorder="1" applyAlignment="1">
      <alignment horizontal="center" vertical="top" wrapText="1"/>
    </xf>
    <xf numFmtId="0" fontId="25" fillId="0" borderId="41"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30" xfId="0" applyFont="1" applyBorder="1" applyAlignment="1">
      <alignment horizontal="center" vertical="center" wrapText="1"/>
    </xf>
    <xf numFmtId="0" fontId="22" fillId="0" borderId="1" xfId="0" applyFont="1" applyBorder="1" applyAlignment="1">
      <alignment horizontal="center" vertical="top" wrapText="1"/>
    </xf>
    <xf numFmtId="0" fontId="23" fillId="0" borderId="1" xfId="0" applyFont="1" applyBorder="1" applyAlignment="1">
      <alignment horizontal="center" vertical="top" wrapText="1"/>
    </xf>
    <xf numFmtId="0" fontId="23" fillId="0" borderId="2" xfId="0" applyFont="1" applyBorder="1" applyAlignment="1">
      <alignment horizontal="center" vertical="top" wrapText="1"/>
    </xf>
    <xf numFmtId="0" fontId="23" fillId="0" borderId="10" xfId="0" applyFont="1" applyBorder="1" applyAlignment="1">
      <alignment horizontal="center" vertical="top" wrapText="1"/>
    </xf>
    <xf numFmtId="0" fontId="23" fillId="0" borderId="3" xfId="0" applyFont="1" applyBorder="1" applyAlignment="1">
      <alignment horizontal="center" vertical="top" wrapText="1"/>
    </xf>
    <xf numFmtId="0" fontId="25" fillId="0" borderId="1"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0" xfId="0" applyFont="1" applyAlignment="1">
      <alignment horizontal="center" vertical="center"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3" fontId="4" fillId="0" borderId="2" xfId="0" applyNumberFormat="1" applyFont="1" applyBorder="1" applyAlignment="1">
      <alignment horizontal="center" vertical="top" wrapText="1"/>
    </xf>
    <xf numFmtId="0" fontId="4" fillId="0" borderId="3" xfId="0" applyFont="1" applyBorder="1" applyAlignment="1">
      <alignment horizontal="center" vertical="top" wrapText="1"/>
    </xf>
    <xf numFmtId="3" fontId="4" fillId="0" borderId="2" xfId="0" applyNumberFormat="1" applyFont="1" applyBorder="1" applyAlignment="1">
      <alignment horizontal="left" vertical="top" wrapText="1"/>
    </xf>
    <xf numFmtId="0" fontId="4" fillId="0" borderId="2" xfId="0" applyFont="1" applyBorder="1" applyAlignment="1">
      <alignment horizontal="center" vertical="top" wrapText="1"/>
    </xf>
    <xf numFmtId="0" fontId="22" fillId="0" borderId="2" xfId="0" applyFont="1" applyBorder="1" applyAlignment="1">
      <alignment horizontal="center" vertical="top" wrapText="1"/>
    </xf>
    <xf numFmtId="0" fontId="22" fillId="0" borderId="10" xfId="0" applyFont="1" applyBorder="1" applyAlignment="1">
      <alignment horizontal="center" vertical="top" wrapText="1"/>
    </xf>
    <xf numFmtId="0" fontId="22" fillId="0" borderId="3" xfId="0" applyFont="1" applyBorder="1" applyAlignment="1">
      <alignment horizontal="center" vertical="top" wrapText="1"/>
    </xf>
    <xf numFmtId="14" fontId="26" fillId="0" borderId="10" xfId="0" applyNumberFormat="1" applyFont="1" applyBorder="1" applyAlignment="1">
      <alignment horizontal="center" vertical="center" wrapText="1"/>
    </xf>
    <xf numFmtId="49" fontId="4" fillId="0" borderId="2" xfId="0" applyNumberFormat="1" applyFont="1" applyBorder="1" applyAlignment="1">
      <alignment horizontal="center" vertical="top" wrapText="1"/>
    </xf>
    <xf numFmtId="49" fontId="4" fillId="0" borderId="3" xfId="0" applyNumberFormat="1" applyFont="1" applyBorder="1" applyAlignment="1">
      <alignment horizontal="center" vertical="top" wrapText="1"/>
    </xf>
    <xf numFmtId="2" fontId="22" fillId="0" borderId="2" xfId="0" applyNumberFormat="1" applyFont="1" applyBorder="1" applyAlignment="1">
      <alignment horizontal="center" vertical="top" wrapText="1"/>
    </xf>
    <xf numFmtId="2" fontId="22" fillId="0" borderId="10" xfId="0" applyNumberFormat="1" applyFont="1" applyBorder="1" applyAlignment="1">
      <alignment horizontal="center" vertical="top" wrapText="1"/>
    </xf>
    <xf numFmtId="2" fontId="22" fillId="0" borderId="3" xfId="0" applyNumberFormat="1" applyFont="1" applyBorder="1" applyAlignment="1">
      <alignment horizontal="center" vertical="top" wrapText="1"/>
    </xf>
    <xf numFmtId="0" fontId="27" fillId="0" borderId="3" xfId="0" applyFont="1" applyBorder="1" applyAlignment="1">
      <alignment horizontal="center" vertical="center" wrapText="1"/>
    </xf>
    <xf numFmtId="2" fontId="4" fillId="0" borderId="2" xfId="0" applyNumberFormat="1" applyFont="1" applyBorder="1" applyAlignment="1">
      <alignment horizontal="left" vertical="top" wrapText="1"/>
    </xf>
    <xf numFmtId="2" fontId="4" fillId="0" borderId="3" xfId="0" applyNumberFormat="1" applyFont="1" applyBorder="1" applyAlignment="1">
      <alignment horizontal="left" vertical="top" wrapText="1"/>
    </xf>
    <xf numFmtId="4" fontId="4" fillId="0" borderId="1" xfId="0" applyNumberFormat="1" applyFont="1" applyBorder="1" applyAlignment="1">
      <alignment horizontal="left" vertical="top"/>
    </xf>
    <xf numFmtId="0" fontId="4" fillId="0" borderId="1" xfId="0" applyFont="1" applyBorder="1" applyAlignment="1">
      <alignment horizontal="left" vertical="top"/>
    </xf>
    <xf numFmtId="0" fontId="8" fillId="0" borderId="1" xfId="0" applyFont="1" applyBorder="1" applyAlignment="1">
      <alignment horizontal="center" vertical="center" wrapText="1"/>
    </xf>
    <xf numFmtId="0" fontId="42"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49" fontId="39"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17" fillId="0" borderId="1" xfId="0" applyFont="1" applyBorder="1" applyAlignment="1">
      <alignment horizontal="center"/>
    </xf>
    <xf numFmtId="0" fontId="42" fillId="0" borderId="1" xfId="0" applyFont="1" applyBorder="1" applyAlignment="1">
      <alignment horizontal="center" vertical="center"/>
    </xf>
    <xf numFmtId="4" fontId="42" fillId="0" borderId="1" xfId="0" applyNumberFormat="1" applyFont="1" applyBorder="1" applyAlignment="1">
      <alignment horizontal="center" vertical="center"/>
    </xf>
    <xf numFmtId="0" fontId="0" fillId="0" borderId="1" xfId="0" applyBorder="1" applyAlignment="1">
      <alignment horizontal="center" vertical="center"/>
    </xf>
    <xf numFmtId="164" fontId="42" fillId="0" borderId="1" xfId="0" applyNumberFormat="1" applyFont="1" applyBorder="1" applyAlignment="1">
      <alignment horizontal="center" vertical="center"/>
    </xf>
    <xf numFmtId="0" fontId="17" fillId="0" borderId="1" xfId="0" applyFont="1" applyBorder="1" applyAlignment="1">
      <alignment horizontal="center" vertical="center"/>
    </xf>
    <xf numFmtId="164" fontId="49" fillId="0" borderId="2" xfId="0" applyNumberFormat="1" applyFont="1" applyBorder="1" applyAlignment="1">
      <alignment horizontal="center" vertical="center" wrapText="1"/>
    </xf>
    <xf numFmtId="164" fontId="42" fillId="0" borderId="10" xfId="0" applyNumberFormat="1" applyFont="1" applyBorder="1" applyAlignment="1">
      <alignment horizontal="center" vertical="center"/>
    </xf>
    <xf numFmtId="164" fontId="42" fillId="0" borderId="3" xfId="0" applyNumberFormat="1" applyFont="1" applyBorder="1" applyAlignment="1">
      <alignment horizontal="center" vertical="center"/>
    </xf>
    <xf numFmtId="0" fontId="8" fillId="2" borderId="1" xfId="0" applyFont="1" applyFill="1" applyBorder="1" applyAlignment="1">
      <alignment horizontal="center" vertical="center" wrapText="1"/>
    </xf>
    <xf numFmtId="0" fontId="17" fillId="2" borderId="1" xfId="0" applyFont="1" applyFill="1" applyBorder="1" applyAlignment="1">
      <alignment horizontal="center" vertical="center"/>
    </xf>
    <xf numFmtId="4" fontId="8" fillId="2" borderId="1" xfId="0" applyNumberFormat="1" applyFont="1" applyFill="1" applyBorder="1" applyAlignment="1">
      <alignment horizontal="center" vertical="center" wrapText="1"/>
    </xf>
    <xf numFmtId="0" fontId="42" fillId="2" borderId="1" xfId="0" applyFont="1" applyFill="1" applyBorder="1" applyAlignment="1">
      <alignment horizontal="center" vertical="center"/>
    </xf>
    <xf numFmtId="164" fontId="42" fillId="2" borderId="1" xfId="0" applyNumberFormat="1" applyFont="1" applyFill="1" applyBorder="1" applyAlignment="1">
      <alignment horizontal="center" vertical="center"/>
    </xf>
    <xf numFmtId="4" fontId="42" fillId="2" borderId="1" xfId="0" applyNumberFormat="1" applyFont="1" applyFill="1" applyBorder="1" applyAlignment="1">
      <alignment horizontal="center" vertical="center"/>
    </xf>
    <xf numFmtId="0" fontId="42"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wrapText="1"/>
    </xf>
    <xf numFmtId="0" fontId="48" fillId="0"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49" fontId="8" fillId="0" borderId="1" xfId="0" applyNumberFormat="1" applyFont="1" applyBorder="1" applyAlignment="1">
      <alignment horizontal="center" vertical="center" wrapText="1"/>
    </xf>
    <xf numFmtId="49" fontId="8"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49" fontId="8" fillId="0" borderId="1" xfId="0" applyNumberFormat="1" applyFont="1" applyBorder="1" applyAlignment="1">
      <alignment horizontal="center" vertical="center"/>
    </xf>
    <xf numFmtId="49" fontId="8" fillId="2" borderId="1" xfId="0" applyNumberFormat="1" applyFont="1" applyFill="1" applyBorder="1" applyAlignment="1">
      <alignment horizontal="center" vertical="center"/>
    </xf>
    <xf numFmtId="4" fontId="17" fillId="0" borderId="1" xfId="0" applyNumberFormat="1" applyFont="1" applyBorder="1" applyAlignment="1">
      <alignment horizontal="center" vertical="center" wrapText="1"/>
    </xf>
    <xf numFmtId="0" fontId="17" fillId="0" borderId="1" xfId="0" applyFont="1" applyBorder="1" applyAlignment="1">
      <alignment horizontal="center" vertical="center" wrapText="1"/>
    </xf>
    <xf numFmtId="0" fontId="35" fillId="2" borderId="1" xfId="0" applyFont="1" applyFill="1" applyBorder="1" applyAlignment="1">
      <alignment horizontal="center" vertical="center" wrapText="1"/>
    </xf>
    <xf numFmtId="0" fontId="4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xf>
    <xf numFmtId="49" fontId="11" fillId="2" borderId="1" xfId="0" applyNumberFormat="1" applyFont="1" applyFill="1" applyBorder="1" applyAlignment="1">
      <alignment horizontal="center" vertical="center"/>
    </xf>
    <xf numFmtId="0" fontId="34" fillId="2" borderId="1" xfId="0" applyFont="1" applyFill="1" applyBorder="1" applyAlignment="1">
      <alignment horizontal="center" vertical="center"/>
    </xf>
    <xf numFmtId="4" fontId="11" fillId="0" borderId="1" xfId="0" applyNumberFormat="1" applyFont="1" applyBorder="1" applyAlignment="1">
      <alignment horizontal="center" vertical="center" wrapText="1"/>
    </xf>
    <xf numFmtId="4" fontId="34" fillId="0" borderId="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34"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8" fillId="0" borderId="1" xfId="0" applyFont="1" applyBorder="1" applyAlignment="1">
      <alignment horizontal="center" vertical="center"/>
    </xf>
    <xf numFmtId="0" fontId="39" fillId="2" borderId="1" xfId="0" applyFont="1" applyFill="1" applyBorder="1" applyAlignment="1">
      <alignment horizontal="center" vertical="center" wrapText="1"/>
    </xf>
    <xf numFmtId="4" fontId="39" fillId="2" borderId="1" xfId="0"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15" fillId="3" borderId="1" xfId="0" applyFont="1" applyFill="1" applyBorder="1" applyAlignment="1">
      <alignment horizontal="center" wrapText="1"/>
    </xf>
    <xf numFmtId="49" fontId="8" fillId="2" borderId="2"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49" fontId="8" fillId="2" borderId="3" xfId="0" applyNumberFormat="1" applyFont="1" applyFill="1" applyBorder="1" applyAlignment="1">
      <alignment horizontal="center" vertical="center" wrapText="1"/>
    </xf>
    <xf numFmtId="164" fontId="43" fillId="0" borderId="12" xfId="0" applyNumberFormat="1" applyFont="1" applyBorder="1" applyAlignment="1">
      <alignment horizontal="center" vertical="center" wrapText="1"/>
    </xf>
    <xf numFmtId="164" fontId="43" fillId="0" borderId="10" xfId="0" applyNumberFormat="1" applyFont="1" applyBorder="1" applyAlignment="1">
      <alignment horizontal="center" vertical="center" wrapText="1"/>
    </xf>
    <xf numFmtId="164" fontId="43" fillId="0" borderId="25" xfId="0" applyNumberFormat="1" applyFont="1" applyBorder="1" applyAlignment="1">
      <alignment horizontal="center" vertical="center" wrapText="1"/>
    </xf>
    <xf numFmtId="14" fontId="45" fillId="0" borderId="13" xfId="0" applyNumberFormat="1" applyFont="1" applyBorder="1" applyAlignment="1">
      <alignment horizontal="center" vertical="center" wrapText="1"/>
    </xf>
    <xf numFmtId="0" fontId="45" fillId="0" borderId="15" xfId="0" applyFont="1" applyBorder="1" applyAlignment="1">
      <alignment horizontal="center" vertical="center" wrapText="1"/>
    </xf>
    <xf numFmtId="0" fontId="45" fillId="0" borderId="26" xfId="0" applyFont="1" applyBorder="1" applyAlignment="1">
      <alignment horizontal="center" vertical="center" wrapText="1"/>
    </xf>
    <xf numFmtId="0" fontId="32" fillId="0" borderId="0" xfId="0" applyFont="1" applyAlignment="1">
      <alignment horizontal="left"/>
    </xf>
    <xf numFmtId="0" fontId="40" fillId="0" borderId="0" xfId="0" applyFont="1" applyAlignment="1">
      <alignment horizontal="left"/>
    </xf>
    <xf numFmtId="4" fontId="43" fillId="0" borderId="12" xfId="0" applyNumberFormat="1" applyFont="1" applyBorder="1" applyAlignment="1">
      <alignment horizontal="center" vertical="center" wrapText="1"/>
    </xf>
    <xf numFmtId="4" fontId="43" fillId="0" borderId="10" xfId="0" applyNumberFormat="1" applyFont="1" applyBorder="1" applyAlignment="1">
      <alignment horizontal="center" vertical="center" wrapText="1"/>
    </xf>
    <xf numFmtId="4" fontId="43" fillId="0" borderId="25" xfId="0" applyNumberFormat="1" applyFont="1" applyBorder="1" applyAlignment="1">
      <alignment horizontal="center" vertical="center" wrapText="1"/>
    </xf>
    <xf numFmtId="0" fontId="44" fillId="0" borderId="12" xfId="0" applyFont="1" applyBorder="1" applyAlignment="1">
      <alignment horizontal="center" vertical="top" wrapText="1"/>
    </xf>
    <xf numFmtId="0" fontId="44" fillId="0" borderId="10" xfId="0" applyFont="1" applyBorder="1" applyAlignment="1">
      <alignment horizontal="center" vertical="top" wrapText="1"/>
    </xf>
    <xf numFmtId="0" fontId="44" fillId="0" borderId="25" xfId="0" applyFont="1" applyBorder="1" applyAlignment="1">
      <alignment horizontal="center" vertical="top" wrapText="1"/>
    </xf>
    <xf numFmtId="0" fontId="43" fillId="0" borderId="12"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25" xfId="0" applyFont="1" applyBorder="1" applyAlignment="1">
      <alignment horizontal="center" vertical="center" wrapText="1"/>
    </xf>
    <xf numFmtId="0" fontId="9" fillId="0" borderId="15" xfId="0" applyFont="1" applyBorder="1" applyAlignment="1">
      <alignment horizontal="center" vertical="top" wrapText="1"/>
    </xf>
    <xf numFmtId="0" fontId="9" fillId="0" borderId="26" xfId="0" applyFont="1" applyBorder="1" applyAlignment="1">
      <alignment horizontal="center" vertical="top" wrapText="1"/>
    </xf>
    <xf numFmtId="0" fontId="43" fillId="0" borderId="23"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24" xfId="0" applyFont="1" applyBorder="1" applyAlignment="1">
      <alignment horizontal="center" vertical="center" wrapText="1"/>
    </xf>
    <xf numFmtId="4" fontId="8" fillId="0" borderId="10" xfId="0" applyNumberFormat="1" applyFont="1" applyBorder="1" applyAlignment="1">
      <alignment horizontal="center" vertical="center" wrapText="1"/>
    </xf>
    <xf numFmtId="4" fontId="8" fillId="0" borderId="25" xfId="0" applyNumberFormat="1" applyFont="1" applyBorder="1" applyAlignment="1">
      <alignment horizontal="center" vertical="center" wrapText="1"/>
    </xf>
    <xf numFmtId="0" fontId="9" fillId="0" borderId="10" xfId="0" applyFont="1" applyBorder="1" applyAlignment="1">
      <alignment horizontal="center" vertical="top" wrapText="1"/>
    </xf>
    <xf numFmtId="0" fontId="9" fillId="0" borderId="25" xfId="0" applyFont="1" applyBorder="1" applyAlignment="1">
      <alignment horizontal="center" vertical="top" wrapText="1"/>
    </xf>
    <xf numFmtId="164" fontId="4" fillId="0" borderId="10" xfId="0" applyNumberFormat="1" applyFont="1" applyBorder="1" applyAlignment="1">
      <alignment horizontal="center" vertical="center" wrapText="1"/>
    </xf>
    <xf numFmtId="164" fontId="4" fillId="0" borderId="25"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5" xfId="0" applyNumberFormat="1" applyFont="1" applyBorder="1" applyAlignment="1">
      <alignment horizontal="center" vertical="center" wrapText="1"/>
    </xf>
    <xf numFmtId="0" fontId="8" fillId="0" borderId="12" xfId="0" applyFont="1" applyBorder="1" applyAlignment="1">
      <alignment horizontal="center" vertical="center" wrapText="1"/>
    </xf>
    <xf numFmtId="0" fontId="8" fillId="0" borderId="25"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9" fillId="0" borderId="12" xfId="0" applyFont="1" applyBorder="1" applyAlignment="1">
      <alignment horizontal="center" vertical="top" wrapText="1"/>
    </xf>
    <xf numFmtId="164" fontId="4" fillId="0" borderId="12" xfId="0" applyNumberFormat="1" applyFont="1" applyBorder="1" applyAlignment="1">
      <alignment horizontal="center" vertical="center" wrapText="1"/>
    </xf>
    <xf numFmtId="0" fontId="9" fillId="0" borderId="13" xfId="0" applyFont="1" applyBorder="1" applyAlignment="1">
      <alignment horizontal="center" vertical="top" wrapText="1"/>
    </xf>
    <xf numFmtId="0" fontId="4" fillId="0" borderId="14" xfId="0" applyFont="1" applyBorder="1" applyAlignment="1">
      <alignment horizontal="center" vertical="center" wrapText="1"/>
    </xf>
    <xf numFmtId="0" fontId="4" fillId="0" borderId="24" xfId="0" applyFont="1" applyBorder="1" applyAlignment="1">
      <alignment horizontal="center" vertical="center" wrapText="1"/>
    </xf>
    <xf numFmtId="4" fontId="8" fillId="0" borderId="12" xfId="0" applyNumberFormat="1" applyFont="1" applyBorder="1" applyAlignment="1">
      <alignment horizontal="center" vertical="center" wrapText="1"/>
    </xf>
    <xf numFmtId="4" fontId="4" fillId="0" borderId="12" xfId="0" applyNumberFormat="1" applyFont="1" applyBorder="1" applyAlignment="1">
      <alignment horizontal="center" vertical="center" wrapText="1"/>
    </xf>
    <xf numFmtId="0" fontId="8" fillId="0" borderId="10" xfId="0" applyFont="1" applyBorder="1" applyAlignment="1">
      <alignment horizontal="center" vertical="center" wrapText="1"/>
    </xf>
    <xf numFmtId="14" fontId="7" fillId="0" borderId="13"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9" fillId="0" borderId="2" xfId="0" applyFont="1" applyBorder="1" applyAlignment="1">
      <alignment horizontal="center" vertical="top" wrapText="1"/>
    </xf>
    <xf numFmtId="4" fontId="31" fillId="0" borderId="2" xfId="0" applyNumberFormat="1" applyFont="1" applyBorder="1" applyAlignment="1">
      <alignment horizontal="center" vertical="center" wrapText="1"/>
    </xf>
    <xf numFmtId="4" fontId="31" fillId="0" borderId="10" xfId="0" applyNumberFormat="1" applyFont="1" applyBorder="1" applyAlignment="1">
      <alignment horizontal="center" vertical="center" wrapText="1"/>
    </xf>
    <xf numFmtId="4" fontId="31" fillId="0" borderId="25" xfId="0" applyNumberFormat="1" applyFont="1" applyBorder="1" applyAlignment="1">
      <alignment horizontal="center" vertical="center" wrapText="1"/>
    </xf>
    <xf numFmtId="0" fontId="31" fillId="0" borderId="2"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5" xfId="0" applyFont="1" applyBorder="1" applyAlignment="1">
      <alignment horizontal="center" vertical="center" wrapText="1"/>
    </xf>
    <xf numFmtId="0" fontId="8" fillId="0" borderId="2" xfId="0" applyFont="1" applyBorder="1" applyAlignment="1">
      <alignment horizontal="center" vertical="center" wrapText="1"/>
    </xf>
    <xf numFmtId="0" fontId="7"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8" fillId="0" borderId="3" xfId="0" applyFont="1" applyBorder="1" applyAlignment="1">
      <alignment horizontal="center" vertical="center" wrapText="1"/>
    </xf>
    <xf numFmtId="4" fontId="8" fillId="0" borderId="3" xfId="0" applyNumberFormat="1" applyFont="1" applyBorder="1" applyAlignment="1">
      <alignment horizontal="center" vertical="center" wrapText="1"/>
    </xf>
    <xf numFmtId="0" fontId="9" fillId="0" borderId="3" xfId="0" applyFont="1" applyBorder="1" applyAlignment="1">
      <alignment horizontal="center" vertical="top" wrapText="1"/>
    </xf>
    <xf numFmtId="4" fontId="8" fillId="0" borderId="2"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4" fontId="21" fillId="0" borderId="15" xfId="0" applyNumberFormat="1" applyFont="1" applyBorder="1" applyAlignment="1">
      <alignment horizontal="center" vertical="center" wrapText="1"/>
    </xf>
    <xf numFmtId="0" fontId="21" fillId="0" borderId="26"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8" xfId="0" applyFont="1" applyBorder="1" applyAlignment="1">
      <alignment horizontal="center" vertical="center"/>
    </xf>
    <xf numFmtId="0" fontId="7"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7" xfId="0" applyFont="1" applyBorder="1" applyAlignment="1">
      <alignment horizontal="center" vertical="center" wrapText="1"/>
    </xf>
    <xf numFmtId="0" fontId="5" fillId="2" borderId="1" xfId="0" applyFont="1" applyFill="1" applyBorder="1" applyAlignment="1">
      <alignment horizontal="center" vertical="center" wrapText="1"/>
    </xf>
    <xf numFmtId="49" fontId="17" fillId="0" borderId="10" xfId="0" applyNumberFormat="1" applyFont="1" applyBorder="1" applyAlignment="1">
      <alignment horizontal="center" vertical="center" wrapText="1"/>
    </xf>
    <xf numFmtId="49" fontId="17" fillId="0" borderId="25" xfId="0" applyNumberFormat="1"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25" xfId="0" applyNumberFormat="1" applyFont="1" applyBorder="1" applyAlignment="1">
      <alignment horizontal="center" vertical="center"/>
    </xf>
    <xf numFmtId="4" fontId="17" fillId="0" borderId="3" xfId="0" applyNumberFormat="1" applyFont="1" applyBorder="1" applyAlignment="1">
      <alignment horizontal="center" vertical="center" wrapText="1"/>
    </xf>
    <xf numFmtId="4" fontId="17" fillId="0" borderId="16" xfId="0" applyNumberFormat="1" applyFont="1" applyBorder="1" applyAlignment="1">
      <alignment horizontal="center" vertical="center" wrapText="1"/>
    </xf>
    <xf numFmtId="4" fontId="0" fillId="2" borderId="1" xfId="0" applyNumberFormat="1" applyFill="1" applyBorder="1" applyAlignment="1">
      <alignment horizontal="center" vertical="center" wrapText="1"/>
    </xf>
    <xf numFmtId="4" fontId="17" fillId="2" borderId="1" xfId="0" applyNumberFormat="1" applyFont="1" applyFill="1" applyBorder="1" applyAlignment="1">
      <alignment horizontal="center" vertical="center" wrapText="1"/>
    </xf>
    <xf numFmtId="49" fontId="0" fillId="2" borderId="2" xfId="0" applyNumberFormat="1" applyFill="1" applyBorder="1" applyAlignment="1">
      <alignment horizontal="center" vertical="center" wrapText="1"/>
    </xf>
    <xf numFmtId="49" fontId="0" fillId="2" borderId="10" xfId="0" applyNumberFormat="1" applyFill="1" applyBorder="1" applyAlignment="1">
      <alignment horizontal="center" vertical="center" wrapText="1"/>
    </xf>
    <xf numFmtId="49" fontId="0" fillId="2" borderId="3" xfId="0" applyNumberFormat="1" applyFill="1" applyBorder="1" applyAlignment="1">
      <alignment horizontal="center" vertical="center" wrapText="1"/>
    </xf>
    <xf numFmtId="14" fontId="17" fillId="2" borderId="2" xfId="0" applyNumberFormat="1"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3" xfId="0" applyFont="1" applyFill="1" applyBorder="1" applyAlignment="1">
      <alignment horizontal="center" vertical="center" wrapText="1"/>
    </xf>
    <xf numFmtId="4" fontId="17" fillId="2" borderId="2" xfId="0" applyNumberFormat="1" applyFont="1" applyFill="1" applyBorder="1" applyAlignment="1">
      <alignment horizontal="center" vertical="center" wrapText="1"/>
    </xf>
    <xf numFmtId="4" fontId="17" fillId="2" borderId="10" xfId="0" applyNumberFormat="1" applyFont="1" applyFill="1" applyBorder="1" applyAlignment="1">
      <alignment horizontal="center" vertical="center" wrapText="1"/>
    </xf>
    <xf numFmtId="4" fontId="17" fillId="2" borderId="3" xfId="0" applyNumberFormat="1" applyFont="1" applyFill="1" applyBorder="1" applyAlignment="1">
      <alignment horizontal="center" vertical="center" wrapText="1"/>
    </xf>
    <xf numFmtId="4" fontId="8" fillId="0" borderId="11" xfId="0" applyNumberFormat="1" applyFont="1" applyBorder="1" applyAlignment="1">
      <alignment horizontal="center" vertical="center" wrapText="1"/>
    </xf>
    <xf numFmtId="0" fontId="8" fillId="0" borderId="11" xfId="0" applyFont="1" applyBorder="1" applyAlignment="1">
      <alignment horizontal="center" vertical="center" wrapText="1"/>
    </xf>
    <xf numFmtId="4" fontId="8" fillId="0" borderId="11" xfId="0" applyNumberFormat="1" applyFont="1" applyBorder="1" applyAlignment="1">
      <alignment horizontal="center" vertical="center"/>
    </xf>
    <xf numFmtId="4" fontId="8" fillId="0" borderId="1" xfId="0" applyNumberFormat="1" applyFont="1" applyBorder="1" applyAlignment="1">
      <alignment horizontal="center" vertical="center"/>
    </xf>
    <xf numFmtId="0" fontId="8" fillId="0" borderId="16" xfId="0" applyFont="1" applyBorder="1" applyAlignment="1">
      <alignment horizontal="center" vertical="center" wrapText="1"/>
    </xf>
    <xf numFmtId="0" fontId="8" fillId="0" borderId="1"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4" fontId="8" fillId="0" borderId="16" xfId="0" applyNumberFormat="1" applyFont="1" applyBorder="1" applyAlignment="1">
      <alignment horizontal="center" vertical="center" wrapText="1"/>
    </xf>
    <xf numFmtId="16" fontId="8" fillId="0" borderId="31" xfId="0" quotePrefix="1" applyNumberFormat="1" applyFont="1" applyBorder="1" applyAlignment="1">
      <alignment horizontal="center" vertical="center" wrapText="1"/>
    </xf>
    <xf numFmtId="16" fontId="8" fillId="0" borderId="33" xfId="0" quotePrefix="1" applyNumberFormat="1" applyFont="1" applyBorder="1" applyAlignment="1">
      <alignment horizontal="center" vertical="center" wrapText="1"/>
    </xf>
    <xf numFmtId="16" fontId="8" fillId="0" borderId="35" xfId="0" quotePrefix="1" applyNumberFormat="1" applyFont="1" applyBorder="1" applyAlignment="1">
      <alignment horizontal="center" vertical="center" wrapText="1"/>
    </xf>
    <xf numFmtId="0" fontId="8" fillId="0" borderId="11" xfId="0" quotePrefix="1" applyFont="1" applyBorder="1" applyAlignment="1">
      <alignment horizontal="center" vertical="center" wrapText="1"/>
    </xf>
    <xf numFmtId="4" fontId="8" fillId="0" borderId="16" xfId="0" applyNumberFormat="1" applyFont="1" applyBorder="1" applyAlignment="1">
      <alignment horizontal="center" vertical="center"/>
    </xf>
    <xf numFmtId="16" fontId="0" fillId="2" borderId="2" xfId="0" quotePrefix="1" applyNumberFormat="1" applyFill="1" applyBorder="1" applyAlignment="1">
      <alignment horizontal="center" vertical="center" wrapText="1"/>
    </xf>
    <xf numFmtId="16" fontId="0" fillId="2" borderId="10" xfId="0" quotePrefix="1" applyNumberFormat="1" applyFill="1" applyBorder="1" applyAlignment="1">
      <alignment horizontal="center" vertical="center" wrapText="1"/>
    </xf>
    <xf numFmtId="16" fontId="0" fillId="2" borderId="3" xfId="0" quotePrefix="1" applyNumberFormat="1" applyFill="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quotePrefix="1" applyFill="1" applyBorder="1" applyAlignment="1">
      <alignment horizontal="center" vertical="center" wrapText="1"/>
    </xf>
    <xf numFmtId="0" fontId="0" fillId="2" borderId="10" xfId="0" quotePrefix="1" applyFill="1" applyBorder="1" applyAlignment="1">
      <alignment horizontal="center" vertical="center" wrapText="1"/>
    </xf>
    <xf numFmtId="0" fontId="0" fillId="2" borderId="3" xfId="0" quotePrefix="1" applyFill="1" applyBorder="1" applyAlignment="1">
      <alignment horizontal="center" vertical="center" wrapText="1"/>
    </xf>
    <xf numFmtId="0" fontId="0" fillId="2" borderId="1" xfId="0" applyFill="1" applyBorder="1" applyAlignment="1">
      <alignment horizontal="center" vertical="center" wrapText="1"/>
    </xf>
    <xf numFmtId="0" fontId="17" fillId="2" borderId="2" xfId="0" applyFont="1" applyFill="1" applyBorder="1" applyAlignment="1">
      <alignment horizontal="center" vertical="center" wrapText="1"/>
    </xf>
    <xf numFmtId="0" fontId="36" fillId="2" borderId="1" xfId="0" applyFont="1" applyFill="1" applyBorder="1" applyAlignment="1">
      <alignment horizontal="center" vertical="center" wrapText="1"/>
    </xf>
    <xf numFmtId="4" fontId="36" fillId="2" borderId="1" xfId="0" applyNumberFormat="1" applyFont="1" applyFill="1" applyBorder="1" applyAlignment="1">
      <alignment horizontal="center" vertical="center" wrapText="1"/>
    </xf>
    <xf numFmtId="0" fontId="0" fillId="2" borderId="1" xfId="0" quotePrefix="1" applyFill="1" applyBorder="1" applyAlignment="1">
      <alignment horizontal="center" vertical="center" wrapText="1"/>
    </xf>
    <xf numFmtId="4" fontId="36" fillId="0" borderId="3" xfId="0" applyNumberFormat="1" applyFont="1" applyBorder="1" applyAlignment="1">
      <alignment horizontal="center" vertical="center" wrapText="1"/>
    </xf>
    <xf numFmtId="4" fontId="36" fillId="0" borderId="1" xfId="0" applyNumberFormat="1" applyFont="1" applyBorder="1" applyAlignment="1">
      <alignment horizontal="center" vertical="center" wrapText="1"/>
    </xf>
    <xf numFmtId="4" fontId="36" fillId="0" borderId="16" xfId="0" applyNumberFormat="1" applyFont="1" applyBorder="1" applyAlignment="1">
      <alignment horizontal="center" vertical="center" wrapText="1"/>
    </xf>
    <xf numFmtId="16" fontId="17" fillId="0" borderId="14" xfId="0" quotePrefix="1" applyNumberFormat="1" applyFont="1" applyBorder="1" applyAlignment="1">
      <alignment horizontal="center" vertical="center" wrapText="1"/>
    </xf>
    <xf numFmtId="16" fontId="17" fillId="0" borderId="24" xfId="0" quotePrefix="1" applyNumberFormat="1" applyFont="1" applyBorder="1" applyAlignment="1">
      <alignment horizontal="center" vertical="center" wrapText="1"/>
    </xf>
    <xf numFmtId="16" fontId="17" fillId="0" borderId="10" xfId="0" quotePrefix="1" applyNumberFormat="1" applyFont="1" applyBorder="1" applyAlignment="1">
      <alignment horizontal="center" vertical="center" wrapText="1"/>
    </xf>
    <xf numFmtId="16" fontId="17" fillId="0" borderId="25" xfId="0" quotePrefix="1" applyNumberFormat="1" applyFont="1" applyBorder="1" applyAlignment="1">
      <alignment horizontal="center" vertical="center" wrapText="1"/>
    </xf>
    <xf numFmtId="0" fontId="17" fillId="0" borderId="1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16" xfId="0" applyFont="1" applyBorder="1" applyAlignment="1">
      <alignment horizontal="center" vertical="center" wrapText="1"/>
    </xf>
    <xf numFmtId="49" fontId="17" fillId="0" borderId="15" xfId="0" applyNumberFormat="1" applyFont="1" applyBorder="1" applyAlignment="1">
      <alignment horizontal="center" vertical="center" wrapText="1"/>
    </xf>
    <xf numFmtId="49" fontId="17" fillId="0" borderId="26" xfId="0" applyNumberFormat="1" applyFont="1" applyBorder="1" applyAlignment="1">
      <alignment horizontal="center" vertical="center" wrapText="1"/>
    </xf>
    <xf numFmtId="0" fontId="17" fillId="0" borderId="3" xfId="0" quotePrefix="1" applyFont="1" applyBorder="1" applyAlignment="1">
      <alignment horizontal="center" vertical="center" wrapText="1"/>
    </xf>
    <xf numFmtId="0" fontId="17" fillId="0" borderId="1" xfId="0" quotePrefix="1" applyFont="1" applyBorder="1" applyAlignment="1">
      <alignment horizontal="center" vertical="center" wrapText="1"/>
    </xf>
    <xf numFmtId="0" fontId="17" fillId="0" borderId="16" xfId="0" quotePrefix="1" applyFont="1" applyBorder="1" applyAlignment="1">
      <alignment horizontal="center" vertical="center" wrapText="1"/>
    </xf>
    <xf numFmtId="49" fontId="8" fillId="0" borderId="11" xfId="0" applyNumberFormat="1" applyFont="1" applyBorder="1" applyAlignment="1">
      <alignment horizontal="center" vertical="center" wrapText="1"/>
    </xf>
    <xf numFmtId="49" fontId="8" fillId="0" borderId="16" xfId="0" applyNumberFormat="1" applyFont="1" applyBorder="1" applyAlignment="1">
      <alignment horizontal="center" vertical="center" wrapText="1"/>
    </xf>
    <xf numFmtId="169" fontId="8" fillId="0" borderId="13" xfId="0" applyNumberFormat="1" applyFont="1" applyBorder="1" applyAlignment="1">
      <alignment horizontal="center" vertical="center"/>
    </xf>
    <xf numFmtId="169" fontId="8" fillId="0" borderId="15" xfId="0" applyNumberFormat="1" applyFont="1" applyBorder="1" applyAlignment="1">
      <alignment horizontal="center" vertical="center"/>
    </xf>
    <xf numFmtId="169" fontId="8" fillId="0" borderId="26" xfId="0" applyNumberFormat="1" applyFont="1" applyBorder="1" applyAlignment="1">
      <alignment horizontal="center" vertical="center"/>
    </xf>
    <xf numFmtId="0" fontId="11" fillId="0" borderId="32" xfId="0" applyFont="1" applyBorder="1" applyAlignment="1">
      <alignment horizontal="center"/>
    </xf>
    <xf numFmtId="0" fontId="11" fillId="0" borderId="34" xfId="0" applyFont="1" applyBorder="1" applyAlignment="1">
      <alignment horizontal="center"/>
    </xf>
    <xf numFmtId="0" fontId="11" fillId="0" borderId="36" xfId="0" applyFont="1" applyBorder="1" applyAlignment="1">
      <alignment horizontal="center"/>
    </xf>
    <xf numFmtId="16" fontId="8" fillId="0" borderId="23" xfId="0" quotePrefix="1" applyNumberFormat="1" applyFont="1" applyBorder="1" applyAlignment="1">
      <alignment horizontal="center" vertical="center" wrapText="1"/>
    </xf>
    <xf numFmtId="16" fontId="8" fillId="0" borderId="24" xfId="0" quotePrefix="1" applyNumberFormat="1" applyFont="1" applyBorder="1" applyAlignment="1">
      <alignment horizontal="center" vertical="center" wrapText="1"/>
    </xf>
    <xf numFmtId="16" fontId="8" fillId="0" borderId="12" xfId="0" quotePrefix="1" applyNumberFormat="1" applyFont="1" applyBorder="1" applyAlignment="1">
      <alignment horizontal="center" vertical="center" wrapText="1"/>
    </xf>
    <xf numFmtId="16" fontId="8" fillId="0" borderId="25" xfId="0" quotePrefix="1" applyNumberFormat="1" applyFont="1" applyBorder="1" applyAlignment="1">
      <alignment horizontal="center" vertical="center" wrapText="1"/>
    </xf>
    <xf numFmtId="49" fontId="8" fillId="0" borderId="12" xfId="0" applyNumberFormat="1" applyFont="1" applyBorder="1" applyAlignment="1">
      <alignment horizontal="center" vertical="center" wrapText="1"/>
    </xf>
    <xf numFmtId="49" fontId="8" fillId="0" borderId="25" xfId="0" applyNumberFormat="1" applyFont="1" applyBorder="1" applyAlignment="1">
      <alignment horizontal="center" vertical="center" wrapText="1"/>
    </xf>
    <xf numFmtId="49" fontId="8" fillId="0" borderId="13" xfId="0" applyNumberFormat="1" applyFont="1" applyBorder="1" applyAlignment="1">
      <alignment horizontal="center" vertical="center" wrapText="1"/>
    </xf>
    <xf numFmtId="49" fontId="8" fillId="0" borderId="26" xfId="0" applyNumberFormat="1" applyFont="1" applyBorder="1" applyAlignment="1">
      <alignment horizontal="center" vertical="center" wrapText="1"/>
    </xf>
    <xf numFmtId="4" fontId="8" fillId="0" borderId="37" xfId="0" applyNumberFormat="1" applyFont="1" applyBorder="1" applyAlignment="1">
      <alignment horizontal="center" vertical="center"/>
    </xf>
    <xf numFmtId="4" fontId="8" fillId="0" borderId="39" xfId="0" applyNumberFormat="1" applyFont="1" applyBorder="1" applyAlignment="1">
      <alignment horizontal="center" vertical="center"/>
    </xf>
    <xf numFmtId="4" fontId="8" fillId="0" borderId="38" xfId="0" applyNumberFormat="1" applyFont="1" applyBorder="1" applyAlignment="1">
      <alignment horizontal="center" vertical="center" wrapText="1"/>
    </xf>
    <xf numFmtId="4" fontId="8" fillId="0" borderId="40" xfId="0" applyNumberFormat="1" applyFont="1" applyBorder="1" applyAlignment="1">
      <alignment horizontal="center" vertical="center" wrapText="1"/>
    </xf>
    <xf numFmtId="0" fontId="8" fillId="4" borderId="1" xfId="0" applyFont="1" applyFill="1" applyBorder="1" applyAlignment="1">
      <alignment horizontal="center" vertical="center" wrapText="1"/>
    </xf>
    <xf numFmtId="4" fontId="8" fillId="4" borderId="2" xfId="0" applyNumberFormat="1" applyFont="1" applyFill="1" applyBorder="1" applyAlignment="1">
      <alignment horizontal="center" vertical="center" wrapText="1"/>
    </xf>
    <xf numFmtId="4" fontId="8" fillId="4" borderId="3" xfId="0" applyNumberFormat="1"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1" xfId="0" applyFont="1" applyFill="1" applyBorder="1" applyAlignment="1">
      <alignment vertical="center" wrapText="1"/>
    </xf>
    <xf numFmtId="0" fontId="8" fillId="4" borderId="3"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4" fontId="17" fillId="4" borderId="1" xfId="0" applyNumberFormat="1" applyFont="1" applyFill="1" applyBorder="1" applyAlignment="1">
      <alignment horizontal="center" vertical="center" wrapText="1"/>
    </xf>
    <xf numFmtId="4" fontId="8" fillId="4" borderId="1" xfId="0" applyNumberFormat="1" applyFont="1" applyFill="1" applyBorder="1" applyAlignment="1">
      <alignment horizontal="center" vertical="center" wrapText="1"/>
    </xf>
    <xf numFmtId="49" fontId="8" fillId="4" borderId="2" xfId="0" applyNumberFormat="1" applyFont="1" applyFill="1" applyBorder="1" applyAlignment="1">
      <alignment horizontal="center" vertical="center"/>
    </xf>
    <xf numFmtId="49" fontId="8" fillId="4" borderId="10" xfId="0" applyNumberFormat="1" applyFont="1" applyFill="1" applyBorder="1" applyAlignment="1">
      <alignment horizontal="center" vertical="center"/>
    </xf>
    <xf numFmtId="0" fontId="17" fillId="4" borderId="1" xfId="0" applyFont="1" applyFill="1" applyBorder="1" applyAlignment="1">
      <alignment horizontal="center" vertical="center"/>
    </xf>
    <xf numFmtId="0" fontId="8" fillId="4" borderId="1" xfId="0" applyFont="1" applyFill="1" applyBorder="1" applyAlignment="1">
      <alignment horizontal="center" vertical="center"/>
    </xf>
    <xf numFmtId="0" fontId="17" fillId="4" borderId="1" xfId="0" applyFont="1" applyFill="1" applyBorder="1" applyAlignment="1">
      <alignment horizontal="center" vertical="center" wrapText="1"/>
    </xf>
    <xf numFmtId="49" fontId="8" fillId="4" borderId="3" xfId="0" applyNumberFormat="1" applyFont="1" applyFill="1" applyBorder="1" applyAlignment="1">
      <alignment horizontal="center" vertical="center"/>
    </xf>
    <xf numFmtId="0" fontId="35" fillId="0" borderId="1" xfId="0" applyFont="1" applyFill="1" applyBorder="1" applyAlignment="1">
      <alignment horizontal="center" vertical="center" wrapText="1"/>
    </xf>
    <xf numFmtId="2" fontId="39" fillId="0" borderId="1" xfId="0" applyNumberFormat="1" applyFont="1" applyFill="1" applyBorder="1" applyAlignment="1">
      <alignment horizontal="center" vertical="center" wrapText="1"/>
    </xf>
    <xf numFmtId="4" fontId="8" fillId="0" borderId="1" xfId="0" applyNumberFormat="1" applyFont="1" applyFill="1" applyBorder="1" applyAlignment="1">
      <alignment horizontal="center" vertical="center" wrapText="1"/>
    </xf>
    <xf numFmtId="0" fontId="53" fillId="2" borderId="1" xfId="0" applyFont="1" applyFill="1" applyBorder="1" applyAlignment="1">
      <alignment horizontal="center"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F1278659-8AF0-4938-9367-6F8FE077E1F2}" userId="S::g.ramanauskaite@cpva.lt::b009558a-7cd4-4159-a34a-2d2143884461"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4" dT="2025-03-19T12:33:33.93" personId="{F1278659-8AF0-4938-9367-6F8FE077E1F2}" id="{49B38156-B860-457A-98F2-152097F492DD}">
    <text>I6keltas 2.19 projekrtas t nauja kvietima 28-325</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48"/>
  <sheetViews>
    <sheetView topLeftCell="A8" zoomScale="80" zoomScaleNormal="80" workbookViewId="0">
      <pane xSplit="6" ySplit="8" topLeftCell="R43" activePane="bottomRight" state="frozen"/>
      <selection activeCell="A8" sqref="A8"/>
      <selection pane="topRight" activeCell="G8" sqref="G8"/>
      <selection pane="bottomLeft" activeCell="A16" sqref="A16"/>
      <selection pane="bottomRight" activeCell="AH43" sqref="AH43"/>
    </sheetView>
  </sheetViews>
  <sheetFormatPr defaultRowHeight="15" x14ac:dyDescent="0.25"/>
  <cols>
    <col min="1" max="1" width="4.140625" customWidth="1"/>
    <col min="2" max="2" width="9.42578125" customWidth="1"/>
    <col min="3" max="3" width="14.140625" customWidth="1"/>
    <col min="4" max="4" width="11" customWidth="1"/>
    <col min="5" max="5" width="12.140625" customWidth="1"/>
    <col min="6" max="6" width="23.5703125" customWidth="1"/>
    <col min="7" max="7" width="25.140625" customWidth="1"/>
    <col min="8" max="8" width="9" customWidth="1"/>
    <col min="10" max="10" width="28.140625" customWidth="1"/>
    <col min="11" max="11" width="11.140625" customWidth="1"/>
    <col min="12" max="12" width="12.140625" customWidth="1"/>
    <col min="13" max="14" width="10.85546875" customWidth="1"/>
    <col min="15" max="19" width="16.140625" customWidth="1"/>
    <col min="20" max="20" width="12.85546875" customWidth="1"/>
    <col min="21" max="21" width="13.140625" customWidth="1"/>
    <col min="22" max="22" width="11.42578125" customWidth="1"/>
    <col min="23" max="26" width="11.140625" customWidth="1"/>
    <col min="28" max="28" width="11" customWidth="1"/>
    <col min="30" max="30" width="12.42578125" customWidth="1"/>
    <col min="31" max="33" width="12.140625" customWidth="1"/>
    <col min="36" max="36" width="16.28515625" customWidth="1"/>
    <col min="37" max="37" width="30.42578125" customWidth="1"/>
    <col min="257" max="257" width="4.140625" customWidth="1"/>
    <col min="258" max="258" width="9.42578125" customWidth="1"/>
    <col min="259" max="259" width="14.140625" customWidth="1"/>
    <col min="260" max="260" width="11" customWidth="1"/>
    <col min="261" max="261" width="12.140625" customWidth="1"/>
    <col min="262" max="262" width="23.5703125" customWidth="1"/>
    <col min="263" max="263" width="25.140625" customWidth="1"/>
    <col min="264" max="264" width="9" customWidth="1"/>
    <col min="266" max="266" width="28.140625" customWidth="1"/>
    <col min="267" max="267" width="11.140625" customWidth="1"/>
    <col min="268" max="268" width="12.140625" customWidth="1"/>
    <col min="269" max="270" width="10.85546875" customWidth="1"/>
    <col min="271" max="275" width="16.140625" customWidth="1"/>
    <col min="276" max="276" width="12.85546875" customWidth="1"/>
    <col min="277" max="277" width="13.140625" customWidth="1"/>
    <col min="278" max="278" width="11.42578125" customWidth="1"/>
    <col min="279" max="282" width="11.140625" customWidth="1"/>
    <col min="284" max="284" width="11" customWidth="1"/>
    <col min="286" max="286" width="12.42578125" customWidth="1"/>
    <col min="287" max="289" width="12.140625" customWidth="1"/>
    <col min="513" max="513" width="4.140625" customWidth="1"/>
    <col min="514" max="514" width="9.42578125" customWidth="1"/>
    <col min="515" max="515" width="14.140625" customWidth="1"/>
    <col min="516" max="516" width="11" customWidth="1"/>
    <col min="517" max="517" width="12.140625" customWidth="1"/>
    <col min="518" max="518" width="23.5703125" customWidth="1"/>
    <col min="519" max="519" width="25.140625" customWidth="1"/>
    <col min="520" max="520" width="9" customWidth="1"/>
    <col min="522" max="522" width="28.140625" customWidth="1"/>
    <col min="523" max="523" width="11.140625" customWidth="1"/>
    <col min="524" max="524" width="12.140625" customWidth="1"/>
    <col min="525" max="526" width="10.85546875" customWidth="1"/>
    <col min="527" max="531" width="16.140625" customWidth="1"/>
    <col min="532" max="532" width="12.85546875" customWidth="1"/>
    <col min="533" max="533" width="13.140625" customWidth="1"/>
    <col min="534" max="534" width="11.42578125" customWidth="1"/>
    <col min="535" max="538" width="11.140625" customWidth="1"/>
    <col min="540" max="540" width="11" customWidth="1"/>
    <col min="542" max="542" width="12.42578125" customWidth="1"/>
    <col min="543" max="545" width="12.140625" customWidth="1"/>
    <col min="769" max="769" width="4.140625" customWidth="1"/>
    <col min="770" max="770" width="9.42578125" customWidth="1"/>
    <col min="771" max="771" width="14.140625" customWidth="1"/>
    <col min="772" max="772" width="11" customWidth="1"/>
    <col min="773" max="773" width="12.140625" customWidth="1"/>
    <col min="774" max="774" width="23.5703125" customWidth="1"/>
    <col min="775" max="775" width="25.140625" customWidth="1"/>
    <col min="776" max="776" width="9" customWidth="1"/>
    <col min="778" max="778" width="28.140625" customWidth="1"/>
    <col min="779" max="779" width="11.140625" customWidth="1"/>
    <col min="780" max="780" width="12.140625" customWidth="1"/>
    <col min="781" max="782" width="10.85546875" customWidth="1"/>
    <col min="783" max="787" width="16.140625" customWidth="1"/>
    <col min="788" max="788" width="12.85546875" customWidth="1"/>
    <col min="789" max="789" width="13.140625" customWidth="1"/>
    <col min="790" max="790" width="11.42578125" customWidth="1"/>
    <col min="791" max="794" width="11.140625" customWidth="1"/>
    <col min="796" max="796" width="11" customWidth="1"/>
    <col min="798" max="798" width="12.42578125" customWidth="1"/>
    <col min="799" max="801" width="12.140625" customWidth="1"/>
    <col min="1025" max="1025" width="4.140625" customWidth="1"/>
    <col min="1026" max="1026" width="9.42578125" customWidth="1"/>
    <col min="1027" max="1027" width="14.140625" customWidth="1"/>
    <col min="1028" max="1028" width="11" customWidth="1"/>
    <col min="1029" max="1029" width="12.140625" customWidth="1"/>
    <col min="1030" max="1030" width="23.5703125" customWidth="1"/>
    <col min="1031" max="1031" width="25.140625" customWidth="1"/>
    <col min="1032" max="1032" width="9" customWidth="1"/>
    <col min="1034" max="1034" width="28.140625" customWidth="1"/>
    <col min="1035" max="1035" width="11.140625" customWidth="1"/>
    <col min="1036" max="1036" width="12.140625" customWidth="1"/>
    <col min="1037" max="1038" width="10.85546875" customWidth="1"/>
    <col min="1039" max="1043" width="16.140625" customWidth="1"/>
    <col min="1044" max="1044" width="12.85546875" customWidth="1"/>
    <col min="1045" max="1045" width="13.140625" customWidth="1"/>
    <col min="1046" max="1046" width="11.42578125" customWidth="1"/>
    <col min="1047" max="1050" width="11.140625" customWidth="1"/>
    <col min="1052" max="1052" width="11" customWidth="1"/>
    <col min="1054" max="1054" width="12.42578125" customWidth="1"/>
    <col min="1055" max="1057" width="12.140625" customWidth="1"/>
    <col min="1281" max="1281" width="4.140625" customWidth="1"/>
    <col min="1282" max="1282" width="9.42578125" customWidth="1"/>
    <col min="1283" max="1283" width="14.140625" customWidth="1"/>
    <col min="1284" max="1284" width="11" customWidth="1"/>
    <col min="1285" max="1285" width="12.140625" customWidth="1"/>
    <col min="1286" max="1286" width="23.5703125" customWidth="1"/>
    <col min="1287" max="1287" width="25.140625" customWidth="1"/>
    <col min="1288" max="1288" width="9" customWidth="1"/>
    <col min="1290" max="1290" width="28.140625" customWidth="1"/>
    <col min="1291" max="1291" width="11.140625" customWidth="1"/>
    <col min="1292" max="1292" width="12.140625" customWidth="1"/>
    <col min="1293" max="1294" width="10.85546875" customWidth="1"/>
    <col min="1295" max="1299" width="16.140625" customWidth="1"/>
    <col min="1300" max="1300" width="12.85546875" customWidth="1"/>
    <col min="1301" max="1301" width="13.140625" customWidth="1"/>
    <col min="1302" max="1302" width="11.42578125" customWidth="1"/>
    <col min="1303" max="1306" width="11.140625" customWidth="1"/>
    <col min="1308" max="1308" width="11" customWidth="1"/>
    <col min="1310" max="1310" width="12.42578125" customWidth="1"/>
    <col min="1311" max="1313" width="12.140625" customWidth="1"/>
    <col min="1537" max="1537" width="4.140625" customWidth="1"/>
    <col min="1538" max="1538" width="9.42578125" customWidth="1"/>
    <col min="1539" max="1539" width="14.140625" customWidth="1"/>
    <col min="1540" max="1540" width="11" customWidth="1"/>
    <col min="1541" max="1541" width="12.140625" customWidth="1"/>
    <col min="1542" max="1542" width="23.5703125" customWidth="1"/>
    <col min="1543" max="1543" width="25.140625" customWidth="1"/>
    <col min="1544" max="1544" width="9" customWidth="1"/>
    <col min="1546" max="1546" width="28.140625" customWidth="1"/>
    <col min="1547" max="1547" width="11.140625" customWidth="1"/>
    <col min="1548" max="1548" width="12.140625" customWidth="1"/>
    <col min="1549" max="1550" width="10.85546875" customWidth="1"/>
    <col min="1551" max="1555" width="16.140625" customWidth="1"/>
    <col min="1556" max="1556" width="12.85546875" customWidth="1"/>
    <col min="1557" max="1557" width="13.140625" customWidth="1"/>
    <col min="1558" max="1558" width="11.42578125" customWidth="1"/>
    <col min="1559" max="1562" width="11.140625" customWidth="1"/>
    <col min="1564" max="1564" width="11" customWidth="1"/>
    <col min="1566" max="1566" width="12.42578125" customWidth="1"/>
    <col min="1567" max="1569" width="12.140625" customWidth="1"/>
    <col min="1793" max="1793" width="4.140625" customWidth="1"/>
    <col min="1794" max="1794" width="9.42578125" customWidth="1"/>
    <col min="1795" max="1795" width="14.140625" customWidth="1"/>
    <col min="1796" max="1796" width="11" customWidth="1"/>
    <col min="1797" max="1797" width="12.140625" customWidth="1"/>
    <col min="1798" max="1798" width="23.5703125" customWidth="1"/>
    <col min="1799" max="1799" width="25.140625" customWidth="1"/>
    <col min="1800" max="1800" width="9" customWidth="1"/>
    <col min="1802" max="1802" width="28.140625" customWidth="1"/>
    <col min="1803" max="1803" width="11.140625" customWidth="1"/>
    <col min="1804" max="1804" width="12.140625" customWidth="1"/>
    <col min="1805" max="1806" width="10.85546875" customWidth="1"/>
    <col min="1807" max="1811" width="16.140625" customWidth="1"/>
    <col min="1812" max="1812" width="12.85546875" customWidth="1"/>
    <col min="1813" max="1813" width="13.140625" customWidth="1"/>
    <col min="1814" max="1814" width="11.42578125" customWidth="1"/>
    <col min="1815" max="1818" width="11.140625" customWidth="1"/>
    <col min="1820" max="1820" width="11" customWidth="1"/>
    <col min="1822" max="1822" width="12.42578125" customWidth="1"/>
    <col min="1823" max="1825" width="12.140625" customWidth="1"/>
    <col min="2049" max="2049" width="4.140625" customWidth="1"/>
    <col min="2050" max="2050" width="9.42578125" customWidth="1"/>
    <col min="2051" max="2051" width="14.140625" customWidth="1"/>
    <col min="2052" max="2052" width="11" customWidth="1"/>
    <col min="2053" max="2053" width="12.140625" customWidth="1"/>
    <col min="2054" max="2054" width="23.5703125" customWidth="1"/>
    <col min="2055" max="2055" width="25.140625" customWidth="1"/>
    <col min="2056" max="2056" width="9" customWidth="1"/>
    <col min="2058" max="2058" width="28.140625" customWidth="1"/>
    <col min="2059" max="2059" width="11.140625" customWidth="1"/>
    <col min="2060" max="2060" width="12.140625" customWidth="1"/>
    <col min="2061" max="2062" width="10.85546875" customWidth="1"/>
    <col min="2063" max="2067" width="16.140625" customWidth="1"/>
    <col min="2068" max="2068" width="12.85546875" customWidth="1"/>
    <col min="2069" max="2069" width="13.140625" customWidth="1"/>
    <col min="2070" max="2070" width="11.42578125" customWidth="1"/>
    <col min="2071" max="2074" width="11.140625" customWidth="1"/>
    <col min="2076" max="2076" width="11" customWidth="1"/>
    <col min="2078" max="2078" width="12.42578125" customWidth="1"/>
    <col min="2079" max="2081" width="12.140625" customWidth="1"/>
    <col min="2305" max="2305" width="4.140625" customWidth="1"/>
    <col min="2306" max="2306" width="9.42578125" customWidth="1"/>
    <col min="2307" max="2307" width="14.140625" customWidth="1"/>
    <col min="2308" max="2308" width="11" customWidth="1"/>
    <col min="2309" max="2309" width="12.140625" customWidth="1"/>
    <col min="2310" max="2310" width="23.5703125" customWidth="1"/>
    <col min="2311" max="2311" width="25.140625" customWidth="1"/>
    <col min="2312" max="2312" width="9" customWidth="1"/>
    <col min="2314" max="2314" width="28.140625" customWidth="1"/>
    <col min="2315" max="2315" width="11.140625" customWidth="1"/>
    <col min="2316" max="2316" width="12.140625" customWidth="1"/>
    <col min="2317" max="2318" width="10.85546875" customWidth="1"/>
    <col min="2319" max="2323" width="16.140625" customWidth="1"/>
    <col min="2324" max="2324" width="12.85546875" customWidth="1"/>
    <col min="2325" max="2325" width="13.140625" customWidth="1"/>
    <col min="2326" max="2326" width="11.42578125" customWidth="1"/>
    <col min="2327" max="2330" width="11.140625" customWidth="1"/>
    <col min="2332" max="2332" width="11" customWidth="1"/>
    <col min="2334" max="2334" width="12.42578125" customWidth="1"/>
    <col min="2335" max="2337" width="12.140625" customWidth="1"/>
    <col min="2561" max="2561" width="4.140625" customWidth="1"/>
    <col min="2562" max="2562" width="9.42578125" customWidth="1"/>
    <col min="2563" max="2563" width="14.140625" customWidth="1"/>
    <col min="2564" max="2564" width="11" customWidth="1"/>
    <col min="2565" max="2565" width="12.140625" customWidth="1"/>
    <col min="2566" max="2566" width="23.5703125" customWidth="1"/>
    <col min="2567" max="2567" width="25.140625" customWidth="1"/>
    <col min="2568" max="2568" width="9" customWidth="1"/>
    <col min="2570" max="2570" width="28.140625" customWidth="1"/>
    <col min="2571" max="2571" width="11.140625" customWidth="1"/>
    <col min="2572" max="2572" width="12.140625" customWidth="1"/>
    <col min="2573" max="2574" width="10.85546875" customWidth="1"/>
    <col min="2575" max="2579" width="16.140625" customWidth="1"/>
    <col min="2580" max="2580" width="12.85546875" customWidth="1"/>
    <col min="2581" max="2581" width="13.140625" customWidth="1"/>
    <col min="2582" max="2582" width="11.42578125" customWidth="1"/>
    <col min="2583" max="2586" width="11.140625" customWidth="1"/>
    <col min="2588" max="2588" width="11" customWidth="1"/>
    <col min="2590" max="2590" width="12.42578125" customWidth="1"/>
    <col min="2591" max="2593" width="12.140625" customWidth="1"/>
    <col min="2817" max="2817" width="4.140625" customWidth="1"/>
    <col min="2818" max="2818" width="9.42578125" customWidth="1"/>
    <col min="2819" max="2819" width="14.140625" customWidth="1"/>
    <col min="2820" max="2820" width="11" customWidth="1"/>
    <col min="2821" max="2821" width="12.140625" customWidth="1"/>
    <col min="2822" max="2822" width="23.5703125" customWidth="1"/>
    <col min="2823" max="2823" width="25.140625" customWidth="1"/>
    <col min="2824" max="2824" width="9" customWidth="1"/>
    <col min="2826" max="2826" width="28.140625" customWidth="1"/>
    <col min="2827" max="2827" width="11.140625" customWidth="1"/>
    <col min="2828" max="2828" width="12.140625" customWidth="1"/>
    <col min="2829" max="2830" width="10.85546875" customWidth="1"/>
    <col min="2831" max="2835" width="16.140625" customWidth="1"/>
    <col min="2836" max="2836" width="12.85546875" customWidth="1"/>
    <col min="2837" max="2837" width="13.140625" customWidth="1"/>
    <col min="2838" max="2838" width="11.42578125" customWidth="1"/>
    <col min="2839" max="2842" width="11.140625" customWidth="1"/>
    <col min="2844" max="2844" width="11" customWidth="1"/>
    <col min="2846" max="2846" width="12.42578125" customWidth="1"/>
    <col min="2847" max="2849" width="12.140625" customWidth="1"/>
    <col min="3073" max="3073" width="4.140625" customWidth="1"/>
    <col min="3074" max="3074" width="9.42578125" customWidth="1"/>
    <col min="3075" max="3075" width="14.140625" customWidth="1"/>
    <col min="3076" max="3076" width="11" customWidth="1"/>
    <col min="3077" max="3077" width="12.140625" customWidth="1"/>
    <col min="3078" max="3078" width="23.5703125" customWidth="1"/>
    <col min="3079" max="3079" width="25.140625" customWidth="1"/>
    <col min="3080" max="3080" width="9" customWidth="1"/>
    <col min="3082" max="3082" width="28.140625" customWidth="1"/>
    <col min="3083" max="3083" width="11.140625" customWidth="1"/>
    <col min="3084" max="3084" width="12.140625" customWidth="1"/>
    <col min="3085" max="3086" width="10.85546875" customWidth="1"/>
    <col min="3087" max="3091" width="16.140625" customWidth="1"/>
    <col min="3092" max="3092" width="12.85546875" customWidth="1"/>
    <col min="3093" max="3093" width="13.140625" customWidth="1"/>
    <col min="3094" max="3094" width="11.42578125" customWidth="1"/>
    <col min="3095" max="3098" width="11.140625" customWidth="1"/>
    <col min="3100" max="3100" width="11" customWidth="1"/>
    <col min="3102" max="3102" width="12.42578125" customWidth="1"/>
    <col min="3103" max="3105" width="12.140625" customWidth="1"/>
    <col min="3329" max="3329" width="4.140625" customWidth="1"/>
    <col min="3330" max="3330" width="9.42578125" customWidth="1"/>
    <col min="3331" max="3331" width="14.140625" customWidth="1"/>
    <col min="3332" max="3332" width="11" customWidth="1"/>
    <col min="3333" max="3333" width="12.140625" customWidth="1"/>
    <col min="3334" max="3334" width="23.5703125" customWidth="1"/>
    <col min="3335" max="3335" width="25.140625" customWidth="1"/>
    <col min="3336" max="3336" width="9" customWidth="1"/>
    <col min="3338" max="3338" width="28.140625" customWidth="1"/>
    <col min="3339" max="3339" width="11.140625" customWidth="1"/>
    <col min="3340" max="3340" width="12.140625" customWidth="1"/>
    <col min="3341" max="3342" width="10.85546875" customWidth="1"/>
    <col min="3343" max="3347" width="16.140625" customWidth="1"/>
    <col min="3348" max="3348" width="12.85546875" customWidth="1"/>
    <col min="3349" max="3349" width="13.140625" customWidth="1"/>
    <col min="3350" max="3350" width="11.42578125" customWidth="1"/>
    <col min="3351" max="3354" width="11.140625" customWidth="1"/>
    <col min="3356" max="3356" width="11" customWidth="1"/>
    <col min="3358" max="3358" width="12.42578125" customWidth="1"/>
    <col min="3359" max="3361" width="12.140625" customWidth="1"/>
    <col min="3585" max="3585" width="4.140625" customWidth="1"/>
    <col min="3586" max="3586" width="9.42578125" customWidth="1"/>
    <col min="3587" max="3587" width="14.140625" customWidth="1"/>
    <col min="3588" max="3588" width="11" customWidth="1"/>
    <col min="3589" max="3589" width="12.140625" customWidth="1"/>
    <col min="3590" max="3590" width="23.5703125" customWidth="1"/>
    <col min="3591" max="3591" width="25.140625" customWidth="1"/>
    <col min="3592" max="3592" width="9" customWidth="1"/>
    <col min="3594" max="3594" width="28.140625" customWidth="1"/>
    <col min="3595" max="3595" width="11.140625" customWidth="1"/>
    <col min="3596" max="3596" width="12.140625" customWidth="1"/>
    <col min="3597" max="3598" width="10.85546875" customWidth="1"/>
    <col min="3599" max="3603" width="16.140625" customWidth="1"/>
    <col min="3604" max="3604" width="12.85546875" customWidth="1"/>
    <col min="3605" max="3605" width="13.140625" customWidth="1"/>
    <col min="3606" max="3606" width="11.42578125" customWidth="1"/>
    <col min="3607" max="3610" width="11.140625" customWidth="1"/>
    <col min="3612" max="3612" width="11" customWidth="1"/>
    <col min="3614" max="3614" width="12.42578125" customWidth="1"/>
    <col min="3615" max="3617" width="12.140625" customWidth="1"/>
    <col min="3841" max="3841" width="4.140625" customWidth="1"/>
    <col min="3842" max="3842" width="9.42578125" customWidth="1"/>
    <col min="3843" max="3843" width="14.140625" customWidth="1"/>
    <col min="3844" max="3844" width="11" customWidth="1"/>
    <col min="3845" max="3845" width="12.140625" customWidth="1"/>
    <col min="3846" max="3846" width="23.5703125" customWidth="1"/>
    <col min="3847" max="3847" width="25.140625" customWidth="1"/>
    <col min="3848" max="3848" width="9" customWidth="1"/>
    <col min="3850" max="3850" width="28.140625" customWidth="1"/>
    <col min="3851" max="3851" width="11.140625" customWidth="1"/>
    <col min="3852" max="3852" width="12.140625" customWidth="1"/>
    <col min="3853" max="3854" width="10.85546875" customWidth="1"/>
    <col min="3855" max="3859" width="16.140625" customWidth="1"/>
    <col min="3860" max="3860" width="12.85546875" customWidth="1"/>
    <col min="3861" max="3861" width="13.140625" customWidth="1"/>
    <col min="3862" max="3862" width="11.42578125" customWidth="1"/>
    <col min="3863" max="3866" width="11.140625" customWidth="1"/>
    <col min="3868" max="3868" width="11" customWidth="1"/>
    <col min="3870" max="3870" width="12.42578125" customWidth="1"/>
    <col min="3871" max="3873" width="12.140625" customWidth="1"/>
    <col min="4097" max="4097" width="4.140625" customWidth="1"/>
    <col min="4098" max="4098" width="9.42578125" customWidth="1"/>
    <col min="4099" max="4099" width="14.140625" customWidth="1"/>
    <col min="4100" max="4100" width="11" customWidth="1"/>
    <col min="4101" max="4101" width="12.140625" customWidth="1"/>
    <col min="4102" max="4102" width="23.5703125" customWidth="1"/>
    <col min="4103" max="4103" width="25.140625" customWidth="1"/>
    <col min="4104" max="4104" width="9" customWidth="1"/>
    <col min="4106" max="4106" width="28.140625" customWidth="1"/>
    <col min="4107" max="4107" width="11.140625" customWidth="1"/>
    <col min="4108" max="4108" width="12.140625" customWidth="1"/>
    <col min="4109" max="4110" width="10.85546875" customWidth="1"/>
    <col min="4111" max="4115" width="16.140625" customWidth="1"/>
    <col min="4116" max="4116" width="12.85546875" customWidth="1"/>
    <col min="4117" max="4117" width="13.140625" customWidth="1"/>
    <col min="4118" max="4118" width="11.42578125" customWidth="1"/>
    <col min="4119" max="4122" width="11.140625" customWidth="1"/>
    <col min="4124" max="4124" width="11" customWidth="1"/>
    <col min="4126" max="4126" width="12.42578125" customWidth="1"/>
    <col min="4127" max="4129" width="12.140625" customWidth="1"/>
    <col min="4353" max="4353" width="4.140625" customWidth="1"/>
    <col min="4354" max="4354" width="9.42578125" customWidth="1"/>
    <col min="4355" max="4355" width="14.140625" customWidth="1"/>
    <col min="4356" max="4356" width="11" customWidth="1"/>
    <col min="4357" max="4357" width="12.140625" customWidth="1"/>
    <col min="4358" max="4358" width="23.5703125" customWidth="1"/>
    <col min="4359" max="4359" width="25.140625" customWidth="1"/>
    <col min="4360" max="4360" width="9" customWidth="1"/>
    <col min="4362" max="4362" width="28.140625" customWidth="1"/>
    <col min="4363" max="4363" width="11.140625" customWidth="1"/>
    <col min="4364" max="4364" width="12.140625" customWidth="1"/>
    <col min="4365" max="4366" width="10.85546875" customWidth="1"/>
    <col min="4367" max="4371" width="16.140625" customWidth="1"/>
    <col min="4372" max="4372" width="12.85546875" customWidth="1"/>
    <col min="4373" max="4373" width="13.140625" customWidth="1"/>
    <col min="4374" max="4374" width="11.42578125" customWidth="1"/>
    <col min="4375" max="4378" width="11.140625" customWidth="1"/>
    <col min="4380" max="4380" width="11" customWidth="1"/>
    <col min="4382" max="4382" width="12.42578125" customWidth="1"/>
    <col min="4383" max="4385" width="12.140625" customWidth="1"/>
    <col min="4609" max="4609" width="4.140625" customWidth="1"/>
    <col min="4610" max="4610" width="9.42578125" customWidth="1"/>
    <col min="4611" max="4611" width="14.140625" customWidth="1"/>
    <col min="4612" max="4612" width="11" customWidth="1"/>
    <col min="4613" max="4613" width="12.140625" customWidth="1"/>
    <col min="4614" max="4614" width="23.5703125" customWidth="1"/>
    <col min="4615" max="4615" width="25.140625" customWidth="1"/>
    <col min="4616" max="4616" width="9" customWidth="1"/>
    <col min="4618" max="4618" width="28.140625" customWidth="1"/>
    <col min="4619" max="4619" width="11.140625" customWidth="1"/>
    <col min="4620" max="4620" width="12.140625" customWidth="1"/>
    <col min="4621" max="4622" width="10.85546875" customWidth="1"/>
    <col min="4623" max="4627" width="16.140625" customWidth="1"/>
    <col min="4628" max="4628" width="12.85546875" customWidth="1"/>
    <col min="4629" max="4629" width="13.140625" customWidth="1"/>
    <col min="4630" max="4630" width="11.42578125" customWidth="1"/>
    <col min="4631" max="4634" width="11.140625" customWidth="1"/>
    <col min="4636" max="4636" width="11" customWidth="1"/>
    <col min="4638" max="4638" width="12.42578125" customWidth="1"/>
    <col min="4639" max="4641" width="12.140625" customWidth="1"/>
    <col min="4865" max="4865" width="4.140625" customWidth="1"/>
    <col min="4866" max="4866" width="9.42578125" customWidth="1"/>
    <col min="4867" max="4867" width="14.140625" customWidth="1"/>
    <col min="4868" max="4868" width="11" customWidth="1"/>
    <col min="4869" max="4869" width="12.140625" customWidth="1"/>
    <col min="4870" max="4870" width="23.5703125" customWidth="1"/>
    <col min="4871" max="4871" width="25.140625" customWidth="1"/>
    <col min="4872" max="4872" width="9" customWidth="1"/>
    <col min="4874" max="4874" width="28.140625" customWidth="1"/>
    <col min="4875" max="4875" width="11.140625" customWidth="1"/>
    <col min="4876" max="4876" width="12.140625" customWidth="1"/>
    <col min="4877" max="4878" width="10.85546875" customWidth="1"/>
    <col min="4879" max="4883" width="16.140625" customWidth="1"/>
    <col min="4884" max="4884" width="12.85546875" customWidth="1"/>
    <col min="4885" max="4885" width="13.140625" customWidth="1"/>
    <col min="4886" max="4886" width="11.42578125" customWidth="1"/>
    <col min="4887" max="4890" width="11.140625" customWidth="1"/>
    <col min="4892" max="4892" width="11" customWidth="1"/>
    <col min="4894" max="4894" width="12.42578125" customWidth="1"/>
    <col min="4895" max="4897" width="12.140625" customWidth="1"/>
    <col min="5121" max="5121" width="4.140625" customWidth="1"/>
    <col min="5122" max="5122" width="9.42578125" customWidth="1"/>
    <col min="5123" max="5123" width="14.140625" customWidth="1"/>
    <col min="5124" max="5124" width="11" customWidth="1"/>
    <col min="5125" max="5125" width="12.140625" customWidth="1"/>
    <col min="5126" max="5126" width="23.5703125" customWidth="1"/>
    <col min="5127" max="5127" width="25.140625" customWidth="1"/>
    <col min="5128" max="5128" width="9" customWidth="1"/>
    <col min="5130" max="5130" width="28.140625" customWidth="1"/>
    <col min="5131" max="5131" width="11.140625" customWidth="1"/>
    <col min="5132" max="5132" width="12.140625" customWidth="1"/>
    <col min="5133" max="5134" width="10.85546875" customWidth="1"/>
    <col min="5135" max="5139" width="16.140625" customWidth="1"/>
    <col min="5140" max="5140" width="12.85546875" customWidth="1"/>
    <col min="5141" max="5141" width="13.140625" customWidth="1"/>
    <col min="5142" max="5142" width="11.42578125" customWidth="1"/>
    <col min="5143" max="5146" width="11.140625" customWidth="1"/>
    <col min="5148" max="5148" width="11" customWidth="1"/>
    <col min="5150" max="5150" width="12.42578125" customWidth="1"/>
    <col min="5151" max="5153" width="12.140625" customWidth="1"/>
    <col min="5377" max="5377" width="4.140625" customWidth="1"/>
    <col min="5378" max="5378" width="9.42578125" customWidth="1"/>
    <col min="5379" max="5379" width="14.140625" customWidth="1"/>
    <col min="5380" max="5380" width="11" customWidth="1"/>
    <col min="5381" max="5381" width="12.140625" customWidth="1"/>
    <col min="5382" max="5382" width="23.5703125" customWidth="1"/>
    <col min="5383" max="5383" width="25.140625" customWidth="1"/>
    <col min="5384" max="5384" width="9" customWidth="1"/>
    <col min="5386" max="5386" width="28.140625" customWidth="1"/>
    <col min="5387" max="5387" width="11.140625" customWidth="1"/>
    <col min="5388" max="5388" width="12.140625" customWidth="1"/>
    <col min="5389" max="5390" width="10.85546875" customWidth="1"/>
    <col min="5391" max="5395" width="16.140625" customWidth="1"/>
    <col min="5396" max="5396" width="12.85546875" customWidth="1"/>
    <col min="5397" max="5397" width="13.140625" customWidth="1"/>
    <col min="5398" max="5398" width="11.42578125" customWidth="1"/>
    <col min="5399" max="5402" width="11.140625" customWidth="1"/>
    <col min="5404" max="5404" width="11" customWidth="1"/>
    <col min="5406" max="5406" width="12.42578125" customWidth="1"/>
    <col min="5407" max="5409" width="12.140625" customWidth="1"/>
    <col min="5633" max="5633" width="4.140625" customWidth="1"/>
    <col min="5634" max="5634" width="9.42578125" customWidth="1"/>
    <col min="5635" max="5635" width="14.140625" customWidth="1"/>
    <col min="5636" max="5636" width="11" customWidth="1"/>
    <col min="5637" max="5637" width="12.140625" customWidth="1"/>
    <col min="5638" max="5638" width="23.5703125" customWidth="1"/>
    <col min="5639" max="5639" width="25.140625" customWidth="1"/>
    <col min="5640" max="5640" width="9" customWidth="1"/>
    <col min="5642" max="5642" width="28.140625" customWidth="1"/>
    <col min="5643" max="5643" width="11.140625" customWidth="1"/>
    <col min="5644" max="5644" width="12.140625" customWidth="1"/>
    <col min="5645" max="5646" width="10.85546875" customWidth="1"/>
    <col min="5647" max="5651" width="16.140625" customWidth="1"/>
    <col min="5652" max="5652" width="12.85546875" customWidth="1"/>
    <col min="5653" max="5653" width="13.140625" customWidth="1"/>
    <col min="5654" max="5654" width="11.42578125" customWidth="1"/>
    <col min="5655" max="5658" width="11.140625" customWidth="1"/>
    <col min="5660" max="5660" width="11" customWidth="1"/>
    <col min="5662" max="5662" width="12.42578125" customWidth="1"/>
    <col min="5663" max="5665" width="12.140625" customWidth="1"/>
    <col min="5889" max="5889" width="4.140625" customWidth="1"/>
    <col min="5890" max="5890" width="9.42578125" customWidth="1"/>
    <col min="5891" max="5891" width="14.140625" customWidth="1"/>
    <col min="5892" max="5892" width="11" customWidth="1"/>
    <col min="5893" max="5893" width="12.140625" customWidth="1"/>
    <col min="5894" max="5894" width="23.5703125" customWidth="1"/>
    <col min="5895" max="5895" width="25.140625" customWidth="1"/>
    <col min="5896" max="5896" width="9" customWidth="1"/>
    <col min="5898" max="5898" width="28.140625" customWidth="1"/>
    <col min="5899" max="5899" width="11.140625" customWidth="1"/>
    <col min="5900" max="5900" width="12.140625" customWidth="1"/>
    <col min="5901" max="5902" width="10.85546875" customWidth="1"/>
    <col min="5903" max="5907" width="16.140625" customWidth="1"/>
    <col min="5908" max="5908" width="12.85546875" customWidth="1"/>
    <col min="5909" max="5909" width="13.140625" customWidth="1"/>
    <col min="5910" max="5910" width="11.42578125" customWidth="1"/>
    <col min="5911" max="5914" width="11.140625" customWidth="1"/>
    <col min="5916" max="5916" width="11" customWidth="1"/>
    <col min="5918" max="5918" width="12.42578125" customWidth="1"/>
    <col min="5919" max="5921" width="12.140625" customWidth="1"/>
    <col min="6145" max="6145" width="4.140625" customWidth="1"/>
    <col min="6146" max="6146" width="9.42578125" customWidth="1"/>
    <col min="6147" max="6147" width="14.140625" customWidth="1"/>
    <col min="6148" max="6148" width="11" customWidth="1"/>
    <col min="6149" max="6149" width="12.140625" customWidth="1"/>
    <col min="6150" max="6150" width="23.5703125" customWidth="1"/>
    <col min="6151" max="6151" width="25.140625" customWidth="1"/>
    <col min="6152" max="6152" width="9" customWidth="1"/>
    <col min="6154" max="6154" width="28.140625" customWidth="1"/>
    <col min="6155" max="6155" width="11.140625" customWidth="1"/>
    <col min="6156" max="6156" width="12.140625" customWidth="1"/>
    <col min="6157" max="6158" width="10.85546875" customWidth="1"/>
    <col min="6159" max="6163" width="16.140625" customWidth="1"/>
    <col min="6164" max="6164" width="12.85546875" customWidth="1"/>
    <col min="6165" max="6165" width="13.140625" customWidth="1"/>
    <col min="6166" max="6166" width="11.42578125" customWidth="1"/>
    <col min="6167" max="6170" width="11.140625" customWidth="1"/>
    <col min="6172" max="6172" width="11" customWidth="1"/>
    <col min="6174" max="6174" width="12.42578125" customWidth="1"/>
    <col min="6175" max="6177" width="12.140625" customWidth="1"/>
    <col min="6401" max="6401" width="4.140625" customWidth="1"/>
    <col min="6402" max="6402" width="9.42578125" customWidth="1"/>
    <col min="6403" max="6403" width="14.140625" customWidth="1"/>
    <col min="6404" max="6404" width="11" customWidth="1"/>
    <col min="6405" max="6405" width="12.140625" customWidth="1"/>
    <col min="6406" max="6406" width="23.5703125" customWidth="1"/>
    <col min="6407" max="6407" width="25.140625" customWidth="1"/>
    <col min="6408" max="6408" width="9" customWidth="1"/>
    <col min="6410" max="6410" width="28.140625" customWidth="1"/>
    <col min="6411" max="6411" width="11.140625" customWidth="1"/>
    <col min="6412" max="6412" width="12.140625" customWidth="1"/>
    <col min="6413" max="6414" width="10.85546875" customWidth="1"/>
    <col min="6415" max="6419" width="16.140625" customWidth="1"/>
    <col min="6420" max="6420" width="12.85546875" customWidth="1"/>
    <col min="6421" max="6421" width="13.140625" customWidth="1"/>
    <col min="6422" max="6422" width="11.42578125" customWidth="1"/>
    <col min="6423" max="6426" width="11.140625" customWidth="1"/>
    <col min="6428" max="6428" width="11" customWidth="1"/>
    <col min="6430" max="6430" width="12.42578125" customWidth="1"/>
    <col min="6431" max="6433" width="12.140625" customWidth="1"/>
    <col min="6657" max="6657" width="4.140625" customWidth="1"/>
    <col min="6658" max="6658" width="9.42578125" customWidth="1"/>
    <col min="6659" max="6659" width="14.140625" customWidth="1"/>
    <col min="6660" max="6660" width="11" customWidth="1"/>
    <col min="6661" max="6661" width="12.140625" customWidth="1"/>
    <col min="6662" max="6662" width="23.5703125" customWidth="1"/>
    <col min="6663" max="6663" width="25.140625" customWidth="1"/>
    <col min="6664" max="6664" width="9" customWidth="1"/>
    <col min="6666" max="6666" width="28.140625" customWidth="1"/>
    <col min="6667" max="6667" width="11.140625" customWidth="1"/>
    <col min="6668" max="6668" width="12.140625" customWidth="1"/>
    <col min="6669" max="6670" width="10.85546875" customWidth="1"/>
    <col min="6671" max="6675" width="16.140625" customWidth="1"/>
    <col min="6676" max="6676" width="12.85546875" customWidth="1"/>
    <col min="6677" max="6677" width="13.140625" customWidth="1"/>
    <col min="6678" max="6678" width="11.42578125" customWidth="1"/>
    <col min="6679" max="6682" width="11.140625" customWidth="1"/>
    <col min="6684" max="6684" width="11" customWidth="1"/>
    <col min="6686" max="6686" width="12.42578125" customWidth="1"/>
    <col min="6687" max="6689" width="12.140625" customWidth="1"/>
    <col min="6913" max="6913" width="4.140625" customWidth="1"/>
    <col min="6914" max="6914" width="9.42578125" customWidth="1"/>
    <col min="6915" max="6915" width="14.140625" customWidth="1"/>
    <col min="6916" max="6916" width="11" customWidth="1"/>
    <col min="6917" max="6917" width="12.140625" customWidth="1"/>
    <col min="6918" max="6918" width="23.5703125" customWidth="1"/>
    <col min="6919" max="6919" width="25.140625" customWidth="1"/>
    <col min="6920" max="6920" width="9" customWidth="1"/>
    <col min="6922" max="6922" width="28.140625" customWidth="1"/>
    <col min="6923" max="6923" width="11.140625" customWidth="1"/>
    <col min="6924" max="6924" width="12.140625" customWidth="1"/>
    <col min="6925" max="6926" width="10.85546875" customWidth="1"/>
    <col min="6927" max="6931" width="16.140625" customWidth="1"/>
    <col min="6932" max="6932" width="12.85546875" customWidth="1"/>
    <col min="6933" max="6933" width="13.140625" customWidth="1"/>
    <col min="6934" max="6934" width="11.42578125" customWidth="1"/>
    <col min="6935" max="6938" width="11.140625" customWidth="1"/>
    <col min="6940" max="6940" width="11" customWidth="1"/>
    <col min="6942" max="6942" width="12.42578125" customWidth="1"/>
    <col min="6943" max="6945" width="12.140625" customWidth="1"/>
    <col min="7169" max="7169" width="4.140625" customWidth="1"/>
    <col min="7170" max="7170" width="9.42578125" customWidth="1"/>
    <col min="7171" max="7171" width="14.140625" customWidth="1"/>
    <col min="7172" max="7172" width="11" customWidth="1"/>
    <col min="7173" max="7173" width="12.140625" customWidth="1"/>
    <col min="7174" max="7174" width="23.5703125" customWidth="1"/>
    <col min="7175" max="7175" width="25.140625" customWidth="1"/>
    <col min="7176" max="7176" width="9" customWidth="1"/>
    <col min="7178" max="7178" width="28.140625" customWidth="1"/>
    <col min="7179" max="7179" width="11.140625" customWidth="1"/>
    <col min="7180" max="7180" width="12.140625" customWidth="1"/>
    <col min="7181" max="7182" width="10.85546875" customWidth="1"/>
    <col min="7183" max="7187" width="16.140625" customWidth="1"/>
    <col min="7188" max="7188" width="12.85546875" customWidth="1"/>
    <col min="7189" max="7189" width="13.140625" customWidth="1"/>
    <col min="7190" max="7190" width="11.42578125" customWidth="1"/>
    <col min="7191" max="7194" width="11.140625" customWidth="1"/>
    <col min="7196" max="7196" width="11" customWidth="1"/>
    <col min="7198" max="7198" width="12.42578125" customWidth="1"/>
    <col min="7199" max="7201" width="12.140625" customWidth="1"/>
    <col min="7425" max="7425" width="4.140625" customWidth="1"/>
    <col min="7426" max="7426" width="9.42578125" customWidth="1"/>
    <col min="7427" max="7427" width="14.140625" customWidth="1"/>
    <col min="7428" max="7428" width="11" customWidth="1"/>
    <col min="7429" max="7429" width="12.140625" customWidth="1"/>
    <col min="7430" max="7430" width="23.5703125" customWidth="1"/>
    <col min="7431" max="7431" width="25.140625" customWidth="1"/>
    <col min="7432" max="7432" width="9" customWidth="1"/>
    <col min="7434" max="7434" width="28.140625" customWidth="1"/>
    <col min="7435" max="7435" width="11.140625" customWidth="1"/>
    <col min="7436" max="7436" width="12.140625" customWidth="1"/>
    <col min="7437" max="7438" width="10.85546875" customWidth="1"/>
    <col min="7439" max="7443" width="16.140625" customWidth="1"/>
    <col min="7444" max="7444" width="12.85546875" customWidth="1"/>
    <col min="7445" max="7445" width="13.140625" customWidth="1"/>
    <col min="7446" max="7446" width="11.42578125" customWidth="1"/>
    <col min="7447" max="7450" width="11.140625" customWidth="1"/>
    <col min="7452" max="7452" width="11" customWidth="1"/>
    <col min="7454" max="7454" width="12.42578125" customWidth="1"/>
    <col min="7455" max="7457" width="12.140625" customWidth="1"/>
    <col min="7681" max="7681" width="4.140625" customWidth="1"/>
    <col min="7682" max="7682" width="9.42578125" customWidth="1"/>
    <col min="7683" max="7683" width="14.140625" customWidth="1"/>
    <col min="7684" max="7684" width="11" customWidth="1"/>
    <col min="7685" max="7685" width="12.140625" customWidth="1"/>
    <col min="7686" max="7686" width="23.5703125" customWidth="1"/>
    <col min="7687" max="7687" width="25.140625" customWidth="1"/>
    <col min="7688" max="7688" width="9" customWidth="1"/>
    <col min="7690" max="7690" width="28.140625" customWidth="1"/>
    <col min="7691" max="7691" width="11.140625" customWidth="1"/>
    <col min="7692" max="7692" width="12.140625" customWidth="1"/>
    <col min="7693" max="7694" width="10.85546875" customWidth="1"/>
    <col min="7695" max="7699" width="16.140625" customWidth="1"/>
    <col min="7700" max="7700" width="12.85546875" customWidth="1"/>
    <col min="7701" max="7701" width="13.140625" customWidth="1"/>
    <col min="7702" max="7702" width="11.42578125" customWidth="1"/>
    <col min="7703" max="7706" width="11.140625" customWidth="1"/>
    <col min="7708" max="7708" width="11" customWidth="1"/>
    <col min="7710" max="7710" width="12.42578125" customWidth="1"/>
    <col min="7711" max="7713" width="12.140625" customWidth="1"/>
    <col min="7937" max="7937" width="4.140625" customWidth="1"/>
    <col min="7938" max="7938" width="9.42578125" customWidth="1"/>
    <col min="7939" max="7939" width="14.140625" customWidth="1"/>
    <col min="7940" max="7940" width="11" customWidth="1"/>
    <col min="7941" max="7941" width="12.140625" customWidth="1"/>
    <col min="7942" max="7942" width="23.5703125" customWidth="1"/>
    <col min="7943" max="7943" width="25.140625" customWidth="1"/>
    <col min="7944" max="7944" width="9" customWidth="1"/>
    <col min="7946" max="7946" width="28.140625" customWidth="1"/>
    <col min="7947" max="7947" width="11.140625" customWidth="1"/>
    <col min="7948" max="7948" width="12.140625" customWidth="1"/>
    <col min="7949" max="7950" width="10.85546875" customWidth="1"/>
    <col min="7951" max="7955" width="16.140625" customWidth="1"/>
    <col min="7956" max="7956" width="12.85546875" customWidth="1"/>
    <col min="7957" max="7957" width="13.140625" customWidth="1"/>
    <col min="7958" max="7958" width="11.42578125" customWidth="1"/>
    <col min="7959" max="7962" width="11.140625" customWidth="1"/>
    <col min="7964" max="7964" width="11" customWidth="1"/>
    <col min="7966" max="7966" width="12.42578125" customWidth="1"/>
    <col min="7967" max="7969" width="12.140625" customWidth="1"/>
    <col min="8193" max="8193" width="4.140625" customWidth="1"/>
    <col min="8194" max="8194" width="9.42578125" customWidth="1"/>
    <col min="8195" max="8195" width="14.140625" customWidth="1"/>
    <col min="8196" max="8196" width="11" customWidth="1"/>
    <col min="8197" max="8197" width="12.140625" customWidth="1"/>
    <col min="8198" max="8198" width="23.5703125" customWidth="1"/>
    <col min="8199" max="8199" width="25.140625" customWidth="1"/>
    <col min="8200" max="8200" width="9" customWidth="1"/>
    <col min="8202" max="8202" width="28.140625" customWidth="1"/>
    <col min="8203" max="8203" width="11.140625" customWidth="1"/>
    <col min="8204" max="8204" width="12.140625" customWidth="1"/>
    <col min="8205" max="8206" width="10.85546875" customWidth="1"/>
    <col min="8207" max="8211" width="16.140625" customWidth="1"/>
    <col min="8212" max="8212" width="12.85546875" customWidth="1"/>
    <col min="8213" max="8213" width="13.140625" customWidth="1"/>
    <col min="8214" max="8214" width="11.42578125" customWidth="1"/>
    <col min="8215" max="8218" width="11.140625" customWidth="1"/>
    <col min="8220" max="8220" width="11" customWidth="1"/>
    <col min="8222" max="8222" width="12.42578125" customWidth="1"/>
    <col min="8223" max="8225" width="12.140625" customWidth="1"/>
    <col min="8449" max="8449" width="4.140625" customWidth="1"/>
    <col min="8450" max="8450" width="9.42578125" customWidth="1"/>
    <col min="8451" max="8451" width="14.140625" customWidth="1"/>
    <col min="8452" max="8452" width="11" customWidth="1"/>
    <col min="8453" max="8453" width="12.140625" customWidth="1"/>
    <col min="8454" max="8454" width="23.5703125" customWidth="1"/>
    <col min="8455" max="8455" width="25.140625" customWidth="1"/>
    <col min="8456" max="8456" width="9" customWidth="1"/>
    <col min="8458" max="8458" width="28.140625" customWidth="1"/>
    <col min="8459" max="8459" width="11.140625" customWidth="1"/>
    <col min="8460" max="8460" width="12.140625" customWidth="1"/>
    <col min="8461" max="8462" width="10.85546875" customWidth="1"/>
    <col min="8463" max="8467" width="16.140625" customWidth="1"/>
    <col min="8468" max="8468" width="12.85546875" customWidth="1"/>
    <col min="8469" max="8469" width="13.140625" customWidth="1"/>
    <col min="8470" max="8470" width="11.42578125" customWidth="1"/>
    <col min="8471" max="8474" width="11.140625" customWidth="1"/>
    <col min="8476" max="8476" width="11" customWidth="1"/>
    <col min="8478" max="8478" width="12.42578125" customWidth="1"/>
    <col min="8479" max="8481" width="12.140625" customWidth="1"/>
    <col min="8705" max="8705" width="4.140625" customWidth="1"/>
    <col min="8706" max="8706" width="9.42578125" customWidth="1"/>
    <col min="8707" max="8707" width="14.140625" customWidth="1"/>
    <col min="8708" max="8708" width="11" customWidth="1"/>
    <col min="8709" max="8709" width="12.140625" customWidth="1"/>
    <col min="8710" max="8710" width="23.5703125" customWidth="1"/>
    <col min="8711" max="8711" width="25.140625" customWidth="1"/>
    <col min="8712" max="8712" width="9" customWidth="1"/>
    <col min="8714" max="8714" width="28.140625" customWidth="1"/>
    <col min="8715" max="8715" width="11.140625" customWidth="1"/>
    <col min="8716" max="8716" width="12.140625" customWidth="1"/>
    <col min="8717" max="8718" width="10.85546875" customWidth="1"/>
    <col min="8719" max="8723" width="16.140625" customWidth="1"/>
    <col min="8724" max="8724" width="12.85546875" customWidth="1"/>
    <col min="8725" max="8725" width="13.140625" customWidth="1"/>
    <col min="8726" max="8726" width="11.42578125" customWidth="1"/>
    <col min="8727" max="8730" width="11.140625" customWidth="1"/>
    <col min="8732" max="8732" width="11" customWidth="1"/>
    <col min="8734" max="8734" width="12.42578125" customWidth="1"/>
    <col min="8735" max="8737" width="12.140625" customWidth="1"/>
    <col min="8961" max="8961" width="4.140625" customWidth="1"/>
    <col min="8962" max="8962" width="9.42578125" customWidth="1"/>
    <col min="8963" max="8963" width="14.140625" customWidth="1"/>
    <col min="8964" max="8964" width="11" customWidth="1"/>
    <col min="8965" max="8965" width="12.140625" customWidth="1"/>
    <col min="8966" max="8966" width="23.5703125" customWidth="1"/>
    <col min="8967" max="8967" width="25.140625" customWidth="1"/>
    <col min="8968" max="8968" width="9" customWidth="1"/>
    <col min="8970" max="8970" width="28.140625" customWidth="1"/>
    <col min="8971" max="8971" width="11.140625" customWidth="1"/>
    <col min="8972" max="8972" width="12.140625" customWidth="1"/>
    <col min="8973" max="8974" width="10.85546875" customWidth="1"/>
    <col min="8975" max="8979" width="16.140625" customWidth="1"/>
    <col min="8980" max="8980" width="12.85546875" customWidth="1"/>
    <col min="8981" max="8981" width="13.140625" customWidth="1"/>
    <col min="8982" max="8982" width="11.42578125" customWidth="1"/>
    <col min="8983" max="8986" width="11.140625" customWidth="1"/>
    <col min="8988" max="8988" width="11" customWidth="1"/>
    <col min="8990" max="8990" width="12.42578125" customWidth="1"/>
    <col min="8991" max="8993" width="12.140625" customWidth="1"/>
    <col min="9217" max="9217" width="4.140625" customWidth="1"/>
    <col min="9218" max="9218" width="9.42578125" customWidth="1"/>
    <col min="9219" max="9219" width="14.140625" customWidth="1"/>
    <col min="9220" max="9220" width="11" customWidth="1"/>
    <col min="9221" max="9221" width="12.140625" customWidth="1"/>
    <col min="9222" max="9222" width="23.5703125" customWidth="1"/>
    <col min="9223" max="9223" width="25.140625" customWidth="1"/>
    <col min="9224" max="9224" width="9" customWidth="1"/>
    <col min="9226" max="9226" width="28.140625" customWidth="1"/>
    <col min="9227" max="9227" width="11.140625" customWidth="1"/>
    <col min="9228" max="9228" width="12.140625" customWidth="1"/>
    <col min="9229" max="9230" width="10.85546875" customWidth="1"/>
    <col min="9231" max="9235" width="16.140625" customWidth="1"/>
    <col min="9236" max="9236" width="12.85546875" customWidth="1"/>
    <col min="9237" max="9237" width="13.140625" customWidth="1"/>
    <col min="9238" max="9238" width="11.42578125" customWidth="1"/>
    <col min="9239" max="9242" width="11.140625" customWidth="1"/>
    <col min="9244" max="9244" width="11" customWidth="1"/>
    <col min="9246" max="9246" width="12.42578125" customWidth="1"/>
    <col min="9247" max="9249" width="12.140625" customWidth="1"/>
    <col min="9473" max="9473" width="4.140625" customWidth="1"/>
    <col min="9474" max="9474" width="9.42578125" customWidth="1"/>
    <col min="9475" max="9475" width="14.140625" customWidth="1"/>
    <col min="9476" max="9476" width="11" customWidth="1"/>
    <col min="9477" max="9477" width="12.140625" customWidth="1"/>
    <col min="9478" max="9478" width="23.5703125" customWidth="1"/>
    <col min="9479" max="9479" width="25.140625" customWidth="1"/>
    <col min="9480" max="9480" width="9" customWidth="1"/>
    <col min="9482" max="9482" width="28.140625" customWidth="1"/>
    <col min="9483" max="9483" width="11.140625" customWidth="1"/>
    <col min="9484" max="9484" width="12.140625" customWidth="1"/>
    <col min="9485" max="9486" width="10.85546875" customWidth="1"/>
    <col min="9487" max="9491" width="16.140625" customWidth="1"/>
    <col min="9492" max="9492" width="12.85546875" customWidth="1"/>
    <col min="9493" max="9493" width="13.140625" customWidth="1"/>
    <col min="9494" max="9494" width="11.42578125" customWidth="1"/>
    <col min="9495" max="9498" width="11.140625" customWidth="1"/>
    <col min="9500" max="9500" width="11" customWidth="1"/>
    <col min="9502" max="9502" width="12.42578125" customWidth="1"/>
    <col min="9503" max="9505" width="12.140625" customWidth="1"/>
    <col min="9729" max="9729" width="4.140625" customWidth="1"/>
    <col min="9730" max="9730" width="9.42578125" customWidth="1"/>
    <col min="9731" max="9731" width="14.140625" customWidth="1"/>
    <col min="9732" max="9732" width="11" customWidth="1"/>
    <col min="9733" max="9733" width="12.140625" customWidth="1"/>
    <col min="9734" max="9734" width="23.5703125" customWidth="1"/>
    <col min="9735" max="9735" width="25.140625" customWidth="1"/>
    <col min="9736" max="9736" width="9" customWidth="1"/>
    <col min="9738" max="9738" width="28.140625" customWidth="1"/>
    <col min="9739" max="9739" width="11.140625" customWidth="1"/>
    <col min="9740" max="9740" width="12.140625" customWidth="1"/>
    <col min="9741" max="9742" width="10.85546875" customWidth="1"/>
    <col min="9743" max="9747" width="16.140625" customWidth="1"/>
    <col min="9748" max="9748" width="12.85546875" customWidth="1"/>
    <col min="9749" max="9749" width="13.140625" customWidth="1"/>
    <col min="9750" max="9750" width="11.42578125" customWidth="1"/>
    <col min="9751" max="9754" width="11.140625" customWidth="1"/>
    <col min="9756" max="9756" width="11" customWidth="1"/>
    <col min="9758" max="9758" width="12.42578125" customWidth="1"/>
    <col min="9759" max="9761" width="12.140625" customWidth="1"/>
    <col min="9985" max="9985" width="4.140625" customWidth="1"/>
    <col min="9986" max="9986" width="9.42578125" customWidth="1"/>
    <col min="9987" max="9987" width="14.140625" customWidth="1"/>
    <col min="9988" max="9988" width="11" customWidth="1"/>
    <col min="9989" max="9989" width="12.140625" customWidth="1"/>
    <col min="9990" max="9990" width="23.5703125" customWidth="1"/>
    <col min="9991" max="9991" width="25.140625" customWidth="1"/>
    <col min="9992" max="9992" width="9" customWidth="1"/>
    <col min="9994" max="9994" width="28.140625" customWidth="1"/>
    <col min="9995" max="9995" width="11.140625" customWidth="1"/>
    <col min="9996" max="9996" width="12.140625" customWidth="1"/>
    <col min="9997" max="9998" width="10.85546875" customWidth="1"/>
    <col min="9999" max="10003" width="16.140625" customWidth="1"/>
    <col min="10004" max="10004" width="12.85546875" customWidth="1"/>
    <col min="10005" max="10005" width="13.140625" customWidth="1"/>
    <col min="10006" max="10006" width="11.42578125" customWidth="1"/>
    <col min="10007" max="10010" width="11.140625" customWidth="1"/>
    <col min="10012" max="10012" width="11" customWidth="1"/>
    <col min="10014" max="10014" width="12.42578125" customWidth="1"/>
    <col min="10015" max="10017" width="12.140625" customWidth="1"/>
    <col min="10241" max="10241" width="4.140625" customWidth="1"/>
    <col min="10242" max="10242" width="9.42578125" customWidth="1"/>
    <col min="10243" max="10243" width="14.140625" customWidth="1"/>
    <col min="10244" max="10244" width="11" customWidth="1"/>
    <col min="10245" max="10245" width="12.140625" customWidth="1"/>
    <col min="10246" max="10246" width="23.5703125" customWidth="1"/>
    <col min="10247" max="10247" width="25.140625" customWidth="1"/>
    <col min="10248" max="10248" width="9" customWidth="1"/>
    <col min="10250" max="10250" width="28.140625" customWidth="1"/>
    <col min="10251" max="10251" width="11.140625" customWidth="1"/>
    <col min="10252" max="10252" width="12.140625" customWidth="1"/>
    <col min="10253" max="10254" width="10.85546875" customWidth="1"/>
    <col min="10255" max="10259" width="16.140625" customWidth="1"/>
    <col min="10260" max="10260" width="12.85546875" customWidth="1"/>
    <col min="10261" max="10261" width="13.140625" customWidth="1"/>
    <col min="10262" max="10262" width="11.42578125" customWidth="1"/>
    <col min="10263" max="10266" width="11.140625" customWidth="1"/>
    <col min="10268" max="10268" width="11" customWidth="1"/>
    <col min="10270" max="10270" width="12.42578125" customWidth="1"/>
    <col min="10271" max="10273" width="12.140625" customWidth="1"/>
    <col min="10497" max="10497" width="4.140625" customWidth="1"/>
    <col min="10498" max="10498" width="9.42578125" customWidth="1"/>
    <col min="10499" max="10499" width="14.140625" customWidth="1"/>
    <col min="10500" max="10500" width="11" customWidth="1"/>
    <col min="10501" max="10501" width="12.140625" customWidth="1"/>
    <col min="10502" max="10502" width="23.5703125" customWidth="1"/>
    <col min="10503" max="10503" width="25.140625" customWidth="1"/>
    <col min="10504" max="10504" width="9" customWidth="1"/>
    <col min="10506" max="10506" width="28.140625" customWidth="1"/>
    <col min="10507" max="10507" width="11.140625" customWidth="1"/>
    <col min="10508" max="10508" width="12.140625" customWidth="1"/>
    <col min="10509" max="10510" width="10.85546875" customWidth="1"/>
    <col min="10511" max="10515" width="16.140625" customWidth="1"/>
    <col min="10516" max="10516" width="12.85546875" customWidth="1"/>
    <col min="10517" max="10517" width="13.140625" customWidth="1"/>
    <col min="10518" max="10518" width="11.42578125" customWidth="1"/>
    <col min="10519" max="10522" width="11.140625" customWidth="1"/>
    <col min="10524" max="10524" width="11" customWidth="1"/>
    <col min="10526" max="10526" width="12.42578125" customWidth="1"/>
    <col min="10527" max="10529" width="12.140625" customWidth="1"/>
    <col min="10753" max="10753" width="4.140625" customWidth="1"/>
    <col min="10754" max="10754" width="9.42578125" customWidth="1"/>
    <col min="10755" max="10755" width="14.140625" customWidth="1"/>
    <col min="10756" max="10756" width="11" customWidth="1"/>
    <col min="10757" max="10757" width="12.140625" customWidth="1"/>
    <col min="10758" max="10758" width="23.5703125" customWidth="1"/>
    <col min="10759" max="10759" width="25.140625" customWidth="1"/>
    <col min="10760" max="10760" width="9" customWidth="1"/>
    <col min="10762" max="10762" width="28.140625" customWidth="1"/>
    <col min="10763" max="10763" width="11.140625" customWidth="1"/>
    <col min="10764" max="10764" width="12.140625" customWidth="1"/>
    <col min="10765" max="10766" width="10.85546875" customWidth="1"/>
    <col min="10767" max="10771" width="16.140625" customWidth="1"/>
    <col min="10772" max="10772" width="12.85546875" customWidth="1"/>
    <col min="10773" max="10773" width="13.140625" customWidth="1"/>
    <col min="10774" max="10774" width="11.42578125" customWidth="1"/>
    <col min="10775" max="10778" width="11.140625" customWidth="1"/>
    <col min="10780" max="10780" width="11" customWidth="1"/>
    <col min="10782" max="10782" width="12.42578125" customWidth="1"/>
    <col min="10783" max="10785" width="12.140625" customWidth="1"/>
    <col min="11009" max="11009" width="4.140625" customWidth="1"/>
    <col min="11010" max="11010" width="9.42578125" customWidth="1"/>
    <col min="11011" max="11011" width="14.140625" customWidth="1"/>
    <col min="11012" max="11012" width="11" customWidth="1"/>
    <col min="11013" max="11013" width="12.140625" customWidth="1"/>
    <col min="11014" max="11014" width="23.5703125" customWidth="1"/>
    <col min="11015" max="11015" width="25.140625" customWidth="1"/>
    <col min="11016" max="11016" width="9" customWidth="1"/>
    <col min="11018" max="11018" width="28.140625" customWidth="1"/>
    <col min="11019" max="11019" width="11.140625" customWidth="1"/>
    <col min="11020" max="11020" width="12.140625" customWidth="1"/>
    <col min="11021" max="11022" width="10.85546875" customWidth="1"/>
    <col min="11023" max="11027" width="16.140625" customWidth="1"/>
    <col min="11028" max="11028" width="12.85546875" customWidth="1"/>
    <col min="11029" max="11029" width="13.140625" customWidth="1"/>
    <col min="11030" max="11030" width="11.42578125" customWidth="1"/>
    <col min="11031" max="11034" width="11.140625" customWidth="1"/>
    <col min="11036" max="11036" width="11" customWidth="1"/>
    <col min="11038" max="11038" width="12.42578125" customWidth="1"/>
    <col min="11039" max="11041" width="12.140625" customWidth="1"/>
    <col min="11265" max="11265" width="4.140625" customWidth="1"/>
    <col min="11266" max="11266" width="9.42578125" customWidth="1"/>
    <col min="11267" max="11267" width="14.140625" customWidth="1"/>
    <col min="11268" max="11268" width="11" customWidth="1"/>
    <col min="11269" max="11269" width="12.140625" customWidth="1"/>
    <col min="11270" max="11270" width="23.5703125" customWidth="1"/>
    <col min="11271" max="11271" width="25.140625" customWidth="1"/>
    <col min="11272" max="11272" width="9" customWidth="1"/>
    <col min="11274" max="11274" width="28.140625" customWidth="1"/>
    <col min="11275" max="11275" width="11.140625" customWidth="1"/>
    <col min="11276" max="11276" width="12.140625" customWidth="1"/>
    <col min="11277" max="11278" width="10.85546875" customWidth="1"/>
    <col min="11279" max="11283" width="16.140625" customWidth="1"/>
    <col min="11284" max="11284" width="12.85546875" customWidth="1"/>
    <col min="11285" max="11285" width="13.140625" customWidth="1"/>
    <col min="11286" max="11286" width="11.42578125" customWidth="1"/>
    <col min="11287" max="11290" width="11.140625" customWidth="1"/>
    <col min="11292" max="11292" width="11" customWidth="1"/>
    <col min="11294" max="11294" width="12.42578125" customWidth="1"/>
    <col min="11295" max="11297" width="12.140625" customWidth="1"/>
    <col min="11521" max="11521" width="4.140625" customWidth="1"/>
    <col min="11522" max="11522" width="9.42578125" customWidth="1"/>
    <col min="11523" max="11523" width="14.140625" customWidth="1"/>
    <col min="11524" max="11524" width="11" customWidth="1"/>
    <col min="11525" max="11525" width="12.140625" customWidth="1"/>
    <col min="11526" max="11526" width="23.5703125" customWidth="1"/>
    <col min="11527" max="11527" width="25.140625" customWidth="1"/>
    <col min="11528" max="11528" width="9" customWidth="1"/>
    <col min="11530" max="11530" width="28.140625" customWidth="1"/>
    <col min="11531" max="11531" width="11.140625" customWidth="1"/>
    <col min="11532" max="11532" width="12.140625" customWidth="1"/>
    <col min="11533" max="11534" width="10.85546875" customWidth="1"/>
    <col min="11535" max="11539" width="16.140625" customWidth="1"/>
    <col min="11540" max="11540" width="12.85546875" customWidth="1"/>
    <col min="11541" max="11541" width="13.140625" customWidth="1"/>
    <col min="11542" max="11542" width="11.42578125" customWidth="1"/>
    <col min="11543" max="11546" width="11.140625" customWidth="1"/>
    <col min="11548" max="11548" width="11" customWidth="1"/>
    <col min="11550" max="11550" width="12.42578125" customWidth="1"/>
    <col min="11551" max="11553" width="12.140625" customWidth="1"/>
    <col min="11777" max="11777" width="4.140625" customWidth="1"/>
    <col min="11778" max="11778" width="9.42578125" customWidth="1"/>
    <col min="11779" max="11779" width="14.140625" customWidth="1"/>
    <col min="11780" max="11780" width="11" customWidth="1"/>
    <col min="11781" max="11781" width="12.140625" customWidth="1"/>
    <col min="11782" max="11782" width="23.5703125" customWidth="1"/>
    <col min="11783" max="11783" width="25.140625" customWidth="1"/>
    <col min="11784" max="11784" width="9" customWidth="1"/>
    <col min="11786" max="11786" width="28.140625" customWidth="1"/>
    <col min="11787" max="11787" width="11.140625" customWidth="1"/>
    <col min="11788" max="11788" width="12.140625" customWidth="1"/>
    <col min="11789" max="11790" width="10.85546875" customWidth="1"/>
    <col min="11791" max="11795" width="16.140625" customWidth="1"/>
    <col min="11796" max="11796" width="12.85546875" customWidth="1"/>
    <col min="11797" max="11797" width="13.140625" customWidth="1"/>
    <col min="11798" max="11798" width="11.42578125" customWidth="1"/>
    <col min="11799" max="11802" width="11.140625" customWidth="1"/>
    <col min="11804" max="11804" width="11" customWidth="1"/>
    <col min="11806" max="11806" width="12.42578125" customWidth="1"/>
    <col min="11807" max="11809" width="12.140625" customWidth="1"/>
    <col min="12033" max="12033" width="4.140625" customWidth="1"/>
    <col min="12034" max="12034" width="9.42578125" customWidth="1"/>
    <col min="12035" max="12035" width="14.140625" customWidth="1"/>
    <col min="12036" max="12036" width="11" customWidth="1"/>
    <col min="12037" max="12037" width="12.140625" customWidth="1"/>
    <col min="12038" max="12038" width="23.5703125" customWidth="1"/>
    <col min="12039" max="12039" width="25.140625" customWidth="1"/>
    <col min="12040" max="12040" width="9" customWidth="1"/>
    <col min="12042" max="12042" width="28.140625" customWidth="1"/>
    <col min="12043" max="12043" width="11.140625" customWidth="1"/>
    <col min="12044" max="12044" width="12.140625" customWidth="1"/>
    <col min="12045" max="12046" width="10.85546875" customWidth="1"/>
    <col min="12047" max="12051" width="16.140625" customWidth="1"/>
    <col min="12052" max="12052" width="12.85546875" customWidth="1"/>
    <col min="12053" max="12053" width="13.140625" customWidth="1"/>
    <col min="12054" max="12054" width="11.42578125" customWidth="1"/>
    <col min="12055" max="12058" width="11.140625" customWidth="1"/>
    <col min="12060" max="12060" width="11" customWidth="1"/>
    <col min="12062" max="12062" width="12.42578125" customWidth="1"/>
    <col min="12063" max="12065" width="12.140625" customWidth="1"/>
    <col min="12289" max="12289" width="4.140625" customWidth="1"/>
    <col min="12290" max="12290" width="9.42578125" customWidth="1"/>
    <col min="12291" max="12291" width="14.140625" customWidth="1"/>
    <col min="12292" max="12292" width="11" customWidth="1"/>
    <col min="12293" max="12293" width="12.140625" customWidth="1"/>
    <col min="12294" max="12294" width="23.5703125" customWidth="1"/>
    <col min="12295" max="12295" width="25.140625" customWidth="1"/>
    <col min="12296" max="12296" width="9" customWidth="1"/>
    <col min="12298" max="12298" width="28.140625" customWidth="1"/>
    <col min="12299" max="12299" width="11.140625" customWidth="1"/>
    <col min="12300" max="12300" width="12.140625" customWidth="1"/>
    <col min="12301" max="12302" width="10.85546875" customWidth="1"/>
    <col min="12303" max="12307" width="16.140625" customWidth="1"/>
    <col min="12308" max="12308" width="12.85546875" customWidth="1"/>
    <col min="12309" max="12309" width="13.140625" customWidth="1"/>
    <col min="12310" max="12310" width="11.42578125" customWidth="1"/>
    <col min="12311" max="12314" width="11.140625" customWidth="1"/>
    <col min="12316" max="12316" width="11" customWidth="1"/>
    <col min="12318" max="12318" width="12.42578125" customWidth="1"/>
    <col min="12319" max="12321" width="12.140625" customWidth="1"/>
    <col min="12545" max="12545" width="4.140625" customWidth="1"/>
    <col min="12546" max="12546" width="9.42578125" customWidth="1"/>
    <col min="12547" max="12547" width="14.140625" customWidth="1"/>
    <col min="12548" max="12548" width="11" customWidth="1"/>
    <col min="12549" max="12549" width="12.140625" customWidth="1"/>
    <col min="12550" max="12550" width="23.5703125" customWidth="1"/>
    <col min="12551" max="12551" width="25.140625" customWidth="1"/>
    <col min="12552" max="12552" width="9" customWidth="1"/>
    <col min="12554" max="12554" width="28.140625" customWidth="1"/>
    <col min="12555" max="12555" width="11.140625" customWidth="1"/>
    <col min="12556" max="12556" width="12.140625" customWidth="1"/>
    <col min="12557" max="12558" width="10.85546875" customWidth="1"/>
    <col min="12559" max="12563" width="16.140625" customWidth="1"/>
    <col min="12564" max="12564" width="12.85546875" customWidth="1"/>
    <col min="12565" max="12565" width="13.140625" customWidth="1"/>
    <col min="12566" max="12566" width="11.42578125" customWidth="1"/>
    <col min="12567" max="12570" width="11.140625" customWidth="1"/>
    <col min="12572" max="12572" width="11" customWidth="1"/>
    <col min="12574" max="12574" width="12.42578125" customWidth="1"/>
    <col min="12575" max="12577" width="12.140625" customWidth="1"/>
    <col min="12801" max="12801" width="4.140625" customWidth="1"/>
    <col min="12802" max="12802" width="9.42578125" customWidth="1"/>
    <col min="12803" max="12803" width="14.140625" customWidth="1"/>
    <col min="12804" max="12804" width="11" customWidth="1"/>
    <col min="12805" max="12805" width="12.140625" customWidth="1"/>
    <col min="12806" max="12806" width="23.5703125" customWidth="1"/>
    <col min="12807" max="12807" width="25.140625" customWidth="1"/>
    <col min="12808" max="12808" width="9" customWidth="1"/>
    <col min="12810" max="12810" width="28.140625" customWidth="1"/>
    <col min="12811" max="12811" width="11.140625" customWidth="1"/>
    <col min="12812" max="12812" width="12.140625" customWidth="1"/>
    <col min="12813" max="12814" width="10.85546875" customWidth="1"/>
    <col min="12815" max="12819" width="16.140625" customWidth="1"/>
    <col min="12820" max="12820" width="12.85546875" customWidth="1"/>
    <col min="12821" max="12821" width="13.140625" customWidth="1"/>
    <col min="12822" max="12822" width="11.42578125" customWidth="1"/>
    <col min="12823" max="12826" width="11.140625" customWidth="1"/>
    <col min="12828" max="12828" width="11" customWidth="1"/>
    <col min="12830" max="12830" width="12.42578125" customWidth="1"/>
    <col min="12831" max="12833" width="12.140625" customWidth="1"/>
    <col min="13057" max="13057" width="4.140625" customWidth="1"/>
    <col min="13058" max="13058" width="9.42578125" customWidth="1"/>
    <col min="13059" max="13059" width="14.140625" customWidth="1"/>
    <col min="13060" max="13060" width="11" customWidth="1"/>
    <col min="13061" max="13061" width="12.140625" customWidth="1"/>
    <col min="13062" max="13062" width="23.5703125" customWidth="1"/>
    <col min="13063" max="13063" width="25.140625" customWidth="1"/>
    <col min="13064" max="13064" width="9" customWidth="1"/>
    <col min="13066" max="13066" width="28.140625" customWidth="1"/>
    <col min="13067" max="13067" width="11.140625" customWidth="1"/>
    <col min="13068" max="13068" width="12.140625" customWidth="1"/>
    <col min="13069" max="13070" width="10.85546875" customWidth="1"/>
    <col min="13071" max="13075" width="16.140625" customWidth="1"/>
    <col min="13076" max="13076" width="12.85546875" customWidth="1"/>
    <col min="13077" max="13077" width="13.140625" customWidth="1"/>
    <col min="13078" max="13078" width="11.42578125" customWidth="1"/>
    <col min="13079" max="13082" width="11.140625" customWidth="1"/>
    <col min="13084" max="13084" width="11" customWidth="1"/>
    <col min="13086" max="13086" width="12.42578125" customWidth="1"/>
    <col min="13087" max="13089" width="12.140625" customWidth="1"/>
    <col min="13313" max="13313" width="4.140625" customWidth="1"/>
    <col min="13314" max="13314" width="9.42578125" customWidth="1"/>
    <col min="13315" max="13315" width="14.140625" customWidth="1"/>
    <col min="13316" max="13316" width="11" customWidth="1"/>
    <col min="13317" max="13317" width="12.140625" customWidth="1"/>
    <col min="13318" max="13318" width="23.5703125" customWidth="1"/>
    <col min="13319" max="13319" width="25.140625" customWidth="1"/>
    <col min="13320" max="13320" width="9" customWidth="1"/>
    <col min="13322" max="13322" width="28.140625" customWidth="1"/>
    <col min="13323" max="13323" width="11.140625" customWidth="1"/>
    <col min="13324" max="13324" width="12.140625" customWidth="1"/>
    <col min="13325" max="13326" width="10.85546875" customWidth="1"/>
    <col min="13327" max="13331" width="16.140625" customWidth="1"/>
    <col min="13332" max="13332" width="12.85546875" customWidth="1"/>
    <col min="13333" max="13333" width="13.140625" customWidth="1"/>
    <col min="13334" max="13334" width="11.42578125" customWidth="1"/>
    <col min="13335" max="13338" width="11.140625" customWidth="1"/>
    <col min="13340" max="13340" width="11" customWidth="1"/>
    <col min="13342" max="13342" width="12.42578125" customWidth="1"/>
    <col min="13343" max="13345" width="12.140625" customWidth="1"/>
    <col min="13569" max="13569" width="4.140625" customWidth="1"/>
    <col min="13570" max="13570" width="9.42578125" customWidth="1"/>
    <col min="13571" max="13571" width="14.140625" customWidth="1"/>
    <col min="13572" max="13572" width="11" customWidth="1"/>
    <col min="13573" max="13573" width="12.140625" customWidth="1"/>
    <col min="13574" max="13574" width="23.5703125" customWidth="1"/>
    <col min="13575" max="13575" width="25.140625" customWidth="1"/>
    <col min="13576" max="13576" width="9" customWidth="1"/>
    <col min="13578" max="13578" width="28.140625" customWidth="1"/>
    <col min="13579" max="13579" width="11.140625" customWidth="1"/>
    <col min="13580" max="13580" width="12.140625" customWidth="1"/>
    <col min="13581" max="13582" width="10.85546875" customWidth="1"/>
    <col min="13583" max="13587" width="16.140625" customWidth="1"/>
    <col min="13588" max="13588" width="12.85546875" customWidth="1"/>
    <col min="13589" max="13589" width="13.140625" customWidth="1"/>
    <col min="13590" max="13590" width="11.42578125" customWidth="1"/>
    <col min="13591" max="13594" width="11.140625" customWidth="1"/>
    <col min="13596" max="13596" width="11" customWidth="1"/>
    <col min="13598" max="13598" width="12.42578125" customWidth="1"/>
    <col min="13599" max="13601" width="12.140625" customWidth="1"/>
    <col min="13825" max="13825" width="4.140625" customWidth="1"/>
    <col min="13826" max="13826" width="9.42578125" customWidth="1"/>
    <col min="13827" max="13827" width="14.140625" customWidth="1"/>
    <col min="13828" max="13828" width="11" customWidth="1"/>
    <col min="13829" max="13829" width="12.140625" customWidth="1"/>
    <col min="13830" max="13830" width="23.5703125" customWidth="1"/>
    <col min="13831" max="13831" width="25.140625" customWidth="1"/>
    <col min="13832" max="13832" width="9" customWidth="1"/>
    <col min="13834" max="13834" width="28.140625" customWidth="1"/>
    <col min="13835" max="13835" width="11.140625" customWidth="1"/>
    <col min="13836" max="13836" width="12.140625" customWidth="1"/>
    <col min="13837" max="13838" width="10.85546875" customWidth="1"/>
    <col min="13839" max="13843" width="16.140625" customWidth="1"/>
    <col min="13844" max="13844" width="12.85546875" customWidth="1"/>
    <col min="13845" max="13845" width="13.140625" customWidth="1"/>
    <col min="13846" max="13846" width="11.42578125" customWidth="1"/>
    <col min="13847" max="13850" width="11.140625" customWidth="1"/>
    <col min="13852" max="13852" width="11" customWidth="1"/>
    <col min="13854" max="13854" width="12.42578125" customWidth="1"/>
    <col min="13855" max="13857" width="12.140625" customWidth="1"/>
    <col min="14081" max="14081" width="4.140625" customWidth="1"/>
    <col min="14082" max="14082" width="9.42578125" customWidth="1"/>
    <col min="14083" max="14083" width="14.140625" customWidth="1"/>
    <col min="14084" max="14084" width="11" customWidth="1"/>
    <col min="14085" max="14085" width="12.140625" customWidth="1"/>
    <col min="14086" max="14086" width="23.5703125" customWidth="1"/>
    <col min="14087" max="14087" width="25.140625" customWidth="1"/>
    <col min="14088" max="14088" width="9" customWidth="1"/>
    <col min="14090" max="14090" width="28.140625" customWidth="1"/>
    <col min="14091" max="14091" width="11.140625" customWidth="1"/>
    <col min="14092" max="14092" width="12.140625" customWidth="1"/>
    <col min="14093" max="14094" width="10.85546875" customWidth="1"/>
    <col min="14095" max="14099" width="16.140625" customWidth="1"/>
    <col min="14100" max="14100" width="12.85546875" customWidth="1"/>
    <col min="14101" max="14101" width="13.140625" customWidth="1"/>
    <col min="14102" max="14102" width="11.42578125" customWidth="1"/>
    <col min="14103" max="14106" width="11.140625" customWidth="1"/>
    <col min="14108" max="14108" width="11" customWidth="1"/>
    <col min="14110" max="14110" width="12.42578125" customWidth="1"/>
    <col min="14111" max="14113" width="12.140625" customWidth="1"/>
    <col min="14337" max="14337" width="4.140625" customWidth="1"/>
    <col min="14338" max="14338" width="9.42578125" customWidth="1"/>
    <col min="14339" max="14339" width="14.140625" customWidth="1"/>
    <col min="14340" max="14340" width="11" customWidth="1"/>
    <col min="14341" max="14341" width="12.140625" customWidth="1"/>
    <col min="14342" max="14342" width="23.5703125" customWidth="1"/>
    <col min="14343" max="14343" width="25.140625" customWidth="1"/>
    <col min="14344" max="14344" width="9" customWidth="1"/>
    <col min="14346" max="14346" width="28.140625" customWidth="1"/>
    <col min="14347" max="14347" width="11.140625" customWidth="1"/>
    <col min="14348" max="14348" width="12.140625" customWidth="1"/>
    <col min="14349" max="14350" width="10.85546875" customWidth="1"/>
    <col min="14351" max="14355" width="16.140625" customWidth="1"/>
    <col min="14356" max="14356" width="12.85546875" customWidth="1"/>
    <col min="14357" max="14357" width="13.140625" customWidth="1"/>
    <col min="14358" max="14358" width="11.42578125" customWidth="1"/>
    <col min="14359" max="14362" width="11.140625" customWidth="1"/>
    <col min="14364" max="14364" width="11" customWidth="1"/>
    <col min="14366" max="14366" width="12.42578125" customWidth="1"/>
    <col min="14367" max="14369" width="12.140625" customWidth="1"/>
    <col min="14593" max="14593" width="4.140625" customWidth="1"/>
    <col min="14594" max="14594" width="9.42578125" customWidth="1"/>
    <col min="14595" max="14595" width="14.140625" customWidth="1"/>
    <col min="14596" max="14596" width="11" customWidth="1"/>
    <col min="14597" max="14597" width="12.140625" customWidth="1"/>
    <col min="14598" max="14598" width="23.5703125" customWidth="1"/>
    <col min="14599" max="14599" width="25.140625" customWidth="1"/>
    <col min="14600" max="14600" width="9" customWidth="1"/>
    <col min="14602" max="14602" width="28.140625" customWidth="1"/>
    <col min="14603" max="14603" width="11.140625" customWidth="1"/>
    <col min="14604" max="14604" width="12.140625" customWidth="1"/>
    <col min="14605" max="14606" width="10.85546875" customWidth="1"/>
    <col min="14607" max="14611" width="16.140625" customWidth="1"/>
    <col min="14612" max="14612" width="12.85546875" customWidth="1"/>
    <col min="14613" max="14613" width="13.140625" customWidth="1"/>
    <col min="14614" max="14614" width="11.42578125" customWidth="1"/>
    <col min="14615" max="14618" width="11.140625" customWidth="1"/>
    <col min="14620" max="14620" width="11" customWidth="1"/>
    <col min="14622" max="14622" width="12.42578125" customWidth="1"/>
    <col min="14623" max="14625" width="12.140625" customWidth="1"/>
    <col min="14849" max="14849" width="4.140625" customWidth="1"/>
    <col min="14850" max="14850" width="9.42578125" customWidth="1"/>
    <col min="14851" max="14851" width="14.140625" customWidth="1"/>
    <col min="14852" max="14852" width="11" customWidth="1"/>
    <col min="14853" max="14853" width="12.140625" customWidth="1"/>
    <col min="14854" max="14854" width="23.5703125" customWidth="1"/>
    <col min="14855" max="14855" width="25.140625" customWidth="1"/>
    <col min="14856" max="14856" width="9" customWidth="1"/>
    <col min="14858" max="14858" width="28.140625" customWidth="1"/>
    <col min="14859" max="14859" width="11.140625" customWidth="1"/>
    <col min="14860" max="14860" width="12.140625" customWidth="1"/>
    <col min="14861" max="14862" width="10.85546875" customWidth="1"/>
    <col min="14863" max="14867" width="16.140625" customWidth="1"/>
    <col min="14868" max="14868" width="12.85546875" customWidth="1"/>
    <col min="14869" max="14869" width="13.140625" customWidth="1"/>
    <col min="14870" max="14870" width="11.42578125" customWidth="1"/>
    <col min="14871" max="14874" width="11.140625" customWidth="1"/>
    <col min="14876" max="14876" width="11" customWidth="1"/>
    <col min="14878" max="14878" width="12.42578125" customWidth="1"/>
    <col min="14879" max="14881" width="12.140625" customWidth="1"/>
    <col min="15105" max="15105" width="4.140625" customWidth="1"/>
    <col min="15106" max="15106" width="9.42578125" customWidth="1"/>
    <col min="15107" max="15107" width="14.140625" customWidth="1"/>
    <col min="15108" max="15108" width="11" customWidth="1"/>
    <col min="15109" max="15109" width="12.140625" customWidth="1"/>
    <col min="15110" max="15110" width="23.5703125" customWidth="1"/>
    <col min="15111" max="15111" width="25.140625" customWidth="1"/>
    <col min="15112" max="15112" width="9" customWidth="1"/>
    <col min="15114" max="15114" width="28.140625" customWidth="1"/>
    <col min="15115" max="15115" width="11.140625" customWidth="1"/>
    <col min="15116" max="15116" width="12.140625" customWidth="1"/>
    <col min="15117" max="15118" width="10.85546875" customWidth="1"/>
    <col min="15119" max="15123" width="16.140625" customWidth="1"/>
    <col min="15124" max="15124" width="12.85546875" customWidth="1"/>
    <col min="15125" max="15125" width="13.140625" customWidth="1"/>
    <col min="15126" max="15126" width="11.42578125" customWidth="1"/>
    <col min="15127" max="15130" width="11.140625" customWidth="1"/>
    <col min="15132" max="15132" width="11" customWidth="1"/>
    <col min="15134" max="15134" width="12.42578125" customWidth="1"/>
    <col min="15135" max="15137" width="12.140625" customWidth="1"/>
    <col min="15361" max="15361" width="4.140625" customWidth="1"/>
    <col min="15362" max="15362" width="9.42578125" customWidth="1"/>
    <col min="15363" max="15363" width="14.140625" customWidth="1"/>
    <col min="15364" max="15364" width="11" customWidth="1"/>
    <col min="15365" max="15365" width="12.140625" customWidth="1"/>
    <col min="15366" max="15366" width="23.5703125" customWidth="1"/>
    <col min="15367" max="15367" width="25.140625" customWidth="1"/>
    <col min="15368" max="15368" width="9" customWidth="1"/>
    <col min="15370" max="15370" width="28.140625" customWidth="1"/>
    <col min="15371" max="15371" width="11.140625" customWidth="1"/>
    <col min="15372" max="15372" width="12.140625" customWidth="1"/>
    <col min="15373" max="15374" width="10.85546875" customWidth="1"/>
    <col min="15375" max="15379" width="16.140625" customWidth="1"/>
    <col min="15380" max="15380" width="12.85546875" customWidth="1"/>
    <col min="15381" max="15381" width="13.140625" customWidth="1"/>
    <col min="15382" max="15382" width="11.42578125" customWidth="1"/>
    <col min="15383" max="15386" width="11.140625" customWidth="1"/>
    <col min="15388" max="15388" width="11" customWidth="1"/>
    <col min="15390" max="15390" width="12.42578125" customWidth="1"/>
    <col min="15391" max="15393" width="12.140625" customWidth="1"/>
    <col min="15617" max="15617" width="4.140625" customWidth="1"/>
    <col min="15618" max="15618" width="9.42578125" customWidth="1"/>
    <col min="15619" max="15619" width="14.140625" customWidth="1"/>
    <col min="15620" max="15620" width="11" customWidth="1"/>
    <col min="15621" max="15621" width="12.140625" customWidth="1"/>
    <col min="15622" max="15622" width="23.5703125" customWidth="1"/>
    <col min="15623" max="15623" width="25.140625" customWidth="1"/>
    <col min="15624" max="15624" width="9" customWidth="1"/>
    <col min="15626" max="15626" width="28.140625" customWidth="1"/>
    <col min="15627" max="15627" width="11.140625" customWidth="1"/>
    <col min="15628" max="15628" width="12.140625" customWidth="1"/>
    <col min="15629" max="15630" width="10.85546875" customWidth="1"/>
    <col min="15631" max="15635" width="16.140625" customWidth="1"/>
    <col min="15636" max="15636" width="12.85546875" customWidth="1"/>
    <col min="15637" max="15637" width="13.140625" customWidth="1"/>
    <col min="15638" max="15638" width="11.42578125" customWidth="1"/>
    <col min="15639" max="15642" width="11.140625" customWidth="1"/>
    <col min="15644" max="15644" width="11" customWidth="1"/>
    <col min="15646" max="15646" width="12.42578125" customWidth="1"/>
    <col min="15647" max="15649" width="12.140625" customWidth="1"/>
    <col min="15873" max="15873" width="4.140625" customWidth="1"/>
    <col min="15874" max="15874" width="9.42578125" customWidth="1"/>
    <col min="15875" max="15875" width="14.140625" customWidth="1"/>
    <col min="15876" max="15876" width="11" customWidth="1"/>
    <col min="15877" max="15877" width="12.140625" customWidth="1"/>
    <col min="15878" max="15878" width="23.5703125" customWidth="1"/>
    <col min="15879" max="15879" width="25.140625" customWidth="1"/>
    <col min="15880" max="15880" width="9" customWidth="1"/>
    <col min="15882" max="15882" width="28.140625" customWidth="1"/>
    <col min="15883" max="15883" width="11.140625" customWidth="1"/>
    <col min="15884" max="15884" width="12.140625" customWidth="1"/>
    <col min="15885" max="15886" width="10.85546875" customWidth="1"/>
    <col min="15887" max="15891" width="16.140625" customWidth="1"/>
    <col min="15892" max="15892" width="12.85546875" customWidth="1"/>
    <col min="15893" max="15893" width="13.140625" customWidth="1"/>
    <col min="15894" max="15894" width="11.42578125" customWidth="1"/>
    <col min="15895" max="15898" width="11.140625" customWidth="1"/>
    <col min="15900" max="15900" width="11" customWidth="1"/>
    <col min="15902" max="15902" width="12.42578125" customWidth="1"/>
    <col min="15903" max="15905" width="12.140625" customWidth="1"/>
    <col min="16129" max="16129" width="4.140625" customWidth="1"/>
    <col min="16130" max="16130" width="9.42578125" customWidth="1"/>
    <col min="16131" max="16131" width="14.140625" customWidth="1"/>
    <col min="16132" max="16132" width="11" customWidth="1"/>
    <col min="16133" max="16133" width="12.140625" customWidth="1"/>
    <col min="16134" max="16134" width="23.5703125" customWidth="1"/>
    <col min="16135" max="16135" width="25.140625" customWidth="1"/>
    <col min="16136" max="16136" width="9" customWidth="1"/>
    <col min="16138" max="16138" width="28.140625" customWidth="1"/>
    <col min="16139" max="16139" width="11.140625" customWidth="1"/>
    <col min="16140" max="16140" width="12.140625" customWidth="1"/>
    <col min="16141" max="16142" width="10.85546875" customWidth="1"/>
    <col min="16143" max="16147" width="16.140625" customWidth="1"/>
    <col min="16148" max="16148" width="12.85546875" customWidth="1"/>
    <col min="16149" max="16149" width="13.140625" customWidth="1"/>
    <col min="16150" max="16150" width="11.42578125" customWidth="1"/>
    <col min="16151" max="16154" width="11.140625" customWidth="1"/>
    <col min="16156" max="16156" width="11" customWidth="1"/>
    <col min="16158" max="16158" width="12.42578125" customWidth="1"/>
    <col min="16159" max="16161" width="12.140625" customWidth="1"/>
  </cols>
  <sheetData>
    <row r="1" spans="2:37" ht="15" hidden="1" customHeight="1" x14ac:dyDescent="0.25">
      <c r="AD1" s="173" t="s">
        <v>250</v>
      </c>
      <c r="AE1" s="173"/>
      <c r="AF1" s="173"/>
      <c r="AG1" s="173"/>
      <c r="AH1" s="173"/>
      <c r="AI1" s="173"/>
    </row>
    <row r="2" spans="2:37" hidden="1" x14ac:dyDescent="0.25">
      <c r="AD2" s="173"/>
      <c r="AE2" s="173"/>
      <c r="AF2" s="173"/>
      <c r="AG2" s="173"/>
      <c r="AH2" s="173"/>
      <c r="AI2" s="173"/>
    </row>
    <row r="3" spans="2:37" hidden="1" x14ac:dyDescent="0.25">
      <c r="AD3" s="173"/>
      <c r="AE3" s="173"/>
      <c r="AF3" s="173"/>
      <c r="AG3" s="173"/>
      <c r="AH3" s="173"/>
      <c r="AI3" s="173"/>
    </row>
    <row r="4" spans="2:37" hidden="1" x14ac:dyDescent="0.25">
      <c r="Z4" s="38"/>
      <c r="AA4" s="38"/>
      <c r="AD4" s="173"/>
      <c r="AE4" s="173"/>
      <c r="AF4" s="173"/>
      <c r="AG4" s="173"/>
      <c r="AH4" s="173"/>
      <c r="AI4" s="173"/>
    </row>
    <row r="5" spans="2:37" hidden="1" x14ac:dyDescent="0.25">
      <c r="AD5" s="173"/>
      <c r="AE5" s="173"/>
      <c r="AF5" s="173"/>
      <c r="AG5" s="173"/>
      <c r="AH5" s="173"/>
      <c r="AI5" s="173"/>
    </row>
    <row r="6" spans="2:37" hidden="1" x14ac:dyDescent="0.25">
      <c r="B6" s="174" t="s">
        <v>251</v>
      </c>
      <c r="C6" s="174"/>
      <c r="D6" s="174"/>
      <c r="E6" s="174"/>
      <c r="F6" s="174"/>
      <c r="G6" s="174"/>
      <c r="H6" s="174"/>
      <c r="I6" s="174"/>
      <c r="J6" s="174"/>
      <c r="K6" s="174"/>
      <c r="L6" s="174"/>
      <c r="M6" s="174"/>
      <c r="N6" s="174"/>
      <c r="O6" s="174"/>
      <c r="P6" s="174"/>
      <c r="Q6" s="174"/>
      <c r="R6" s="174"/>
      <c r="S6" s="174"/>
      <c r="T6" s="174"/>
      <c r="U6" s="174"/>
      <c r="V6" s="174"/>
      <c r="W6" s="174"/>
      <c r="X6" s="174"/>
      <c r="Y6" s="174"/>
      <c r="Z6" s="174"/>
      <c r="AA6" s="174"/>
      <c r="AB6" s="174"/>
      <c r="AC6" s="174"/>
      <c r="AD6" s="174"/>
      <c r="AE6" s="174"/>
      <c r="AF6" s="174"/>
      <c r="AG6" s="174"/>
      <c r="AH6" s="174"/>
      <c r="AI6" s="174"/>
    </row>
    <row r="7" spans="2:37" hidden="1" x14ac:dyDescent="0.25"/>
    <row r="8" spans="2:37" ht="15.75" x14ac:dyDescent="0.25">
      <c r="B8" s="175" t="s">
        <v>40</v>
      </c>
      <c r="C8" s="175"/>
      <c r="D8" s="175"/>
      <c r="E8" s="175"/>
      <c r="F8" s="175"/>
      <c r="G8" s="175"/>
      <c r="H8" s="175"/>
      <c r="I8" s="175"/>
      <c r="J8" s="175"/>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175"/>
    </row>
    <row r="10" spans="2:37" hidden="1" x14ac:dyDescent="0.25"/>
    <row r="11" spans="2:37" hidden="1" x14ac:dyDescent="0.25">
      <c r="J11" s="172" t="s">
        <v>78</v>
      </c>
      <c r="K11" s="172"/>
      <c r="L11" s="172"/>
      <c r="M11" s="172"/>
      <c r="N11" s="172"/>
      <c r="O11" s="172"/>
      <c r="P11" s="15"/>
      <c r="Q11" s="15"/>
      <c r="R11" s="15"/>
      <c r="S11" s="15"/>
    </row>
    <row r="12" spans="2:37" hidden="1" x14ac:dyDescent="0.25"/>
    <row r="13" spans="2:37" ht="89.25" customHeight="1" x14ac:dyDescent="0.25">
      <c r="B13" s="170" t="s">
        <v>0</v>
      </c>
      <c r="C13" s="170" t="s">
        <v>1</v>
      </c>
      <c r="D13" s="170" t="s">
        <v>28</v>
      </c>
      <c r="E13" s="170" t="s">
        <v>79</v>
      </c>
      <c r="F13" s="170" t="s">
        <v>30</v>
      </c>
      <c r="G13" s="170" t="s">
        <v>3</v>
      </c>
      <c r="H13" s="170" t="s">
        <v>4</v>
      </c>
      <c r="I13" s="170" t="s">
        <v>80</v>
      </c>
      <c r="J13" s="176" t="s">
        <v>6</v>
      </c>
      <c r="K13" s="176"/>
      <c r="L13" s="176"/>
      <c r="M13" s="176"/>
      <c r="N13" s="168" t="s">
        <v>47</v>
      </c>
      <c r="O13" s="170" t="s">
        <v>81</v>
      </c>
      <c r="P13" s="168" t="s">
        <v>42</v>
      </c>
      <c r="Q13" s="168" t="s">
        <v>32</v>
      </c>
      <c r="R13" s="168" t="s">
        <v>37</v>
      </c>
      <c r="S13" s="168" t="s">
        <v>33</v>
      </c>
      <c r="T13" s="170" t="s">
        <v>82</v>
      </c>
      <c r="U13" s="170" t="s">
        <v>57</v>
      </c>
      <c r="V13" s="171" t="s">
        <v>59</v>
      </c>
      <c r="W13" s="177"/>
      <c r="X13" s="177"/>
      <c r="Y13" s="177"/>
      <c r="Z13" s="177"/>
      <c r="AA13" s="178"/>
      <c r="AB13" s="170" t="s">
        <v>69</v>
      </c>
      <c r="AC13" s="168" t="s">
        <v>75</v>
      </c>
      <c r="AD13" s="165" t="s">
        <v>83</v>
      </c>
      <c r="AE13" s="166"/>
      <c r="AF13" s="167"/>
      <c r="AG13" s="168" t="s">
        <v>84</v>
      </c>
      <c r="AH13" s="170" t="s">
        <v>85</v>
      </c>
      <c r="AI13" s="170" t="s">
        <v>86</v>
      </c>
      <c r="AJ13" s="171" t="s">
        <v>35</v>
      </c>
      <c r="AK13" s="164"/>
    </row>
    <row r="14" spans="2:37" ht="87" customHeight="1" x14ac:dyDescent="0.25">
      <c r="B14" s="170"/>
      <c r="C14" s="170"/>
      <c r="D14" s="170"/>
      <c r="E14" s="170"/>
      <c r="F14" s="170"/>
      <c r="G14" s="170"/>
      <c r="H14" s="170"/>
      <c r="I14" s="170"/>
      <c r="J14" s="16" t="s">
        <v>7</v>
      </c>
      <c r="K14" s="16" t="s">
        <v>8</v>
      </c>
      <c r="L14" s="16" t="s">
        <v>9</v>
      </c>
      <c r="M14" s="16" t="s">
        <v>10</v>
      </c>
      <c r="N14" s="169"/>
      <c r="O14" s="170"/>
      <c r="P14" s="169"/>
      <c r="Q14" s="169"/>
      <c r="R14" s="169"/>
      <c r="S14" s="169"/>
      <c r="T14" s="170"/>
      <c r="U14" s="170"/>
      <c r="V14" s="16" t="s">
        <v>87</v>
      </c>
      <c r="W14" s="16" t="s">
        <v>62</v>
      </c>
      <c r="X14" s="16" t="s">
        <v>15</v>
      </c>
      <c r="Y14" s="16" t="s">
        <v>88</v>
      </c>
      <c r="Z14" s="16" t="s">
        <v>60</v>
      </c>
      <c r="AA14" s="16" t="s">
        <v>25</v>
      </c>
      <c r="AB14" s="170"/>
      <c r="AC14" s="169"/>
      <c r="AD14" s="16" t="s">
        <v>16</v>
      </c>
      <c r="AE14" s="16" t="s">
        <v>89</v>
      </c>
      <c r="AF14" s="16" t="s">
        <v>26</v>
      </c>
      <c r="AG14" s="169"/>
      <c r="AH14" s="170"/>
      <c r="AI14" s="170"/>
      <c r="AJ14" s="171"/>
      <c r="AK14" s="164"/>
    </row>
    <row r="15" spans="2:37" x14ac:dyDescent="0.25">
      <c r="B15" s="17">
        <v>1</v>
      </c>
      <c r="C15" s="17">
        <v>2</v>
      </c>
      <c r="D15" s="17">
        <v>3</v>
      </c>
      <c r="E15" s="17">
        <v>4</v>
      </c>
      <c r="F15" s="17">
        <v>5</v>
      </c>
      <c r="G15" s="17">
        <v>6</v>
      </c>
      <c r="H15" s="17">
        <v>7</v>
      </c>
      <c r="I15" s="17">
        <v>8</v>
      </c>
      <c r="J15" s="17">
        <v>9</v>
      </c>
      <c r="K15" s="17">
        <v>10</v>
      </c>
      <c r="L15" s="17">
        <v>11</v>
      </c>
      <c r="M15" s="17">
        <v>12</v>
      </c>
      <c r="N15" s="17">
        <v>13</v>
      </c>
      <c r="O15" s="17">
        <v>14</v>
      </c>
      <c r="P15" s="17">
        <v>15</v>
      </c>
      <c r="Q15" s="17">
        <v>16</v>
      </c>
      <c r="R15" s="17">
        <v>17</v>
      </c>
      <c r="S15" s="17">
        <v>18</v>
      </c>
      <c r="T15" s="17">
        <v>19</v>
      </c>
      <c r="U15" s="17">
        <v>20</v>
      </c>
      <c r="V15" s="17">
        <v>21</v>
      </c>
      <c r="W15" s="17">
        <v>22</v>
      </c>
      <c r="X15" s="17">
        <v>23</v>
      </c>
      <c r="Y15" s="17">
        <v>24</v>
      </c>
      <c r="Z15" s="17">
        <v>25</v>
      </c>
      <c r="AA15" s="17">
        <v>26</v>
      </c>
      <c r="AB15" s="17">
        <v>27</v>
      </c>
      <c r="AC15" s="17">
        <v>28</v>
      </c>
      <c r="AD15" s="17">
        <v>29</v>
      </c>
      <c r="AE15" s="17">
        <v>30</v>
      </c>
      <c r="AF15" s="17">
        <v>31</v>
      </c>
      <c r="AG15" s="17">
        <v>32</v>
      </c>
      <c r="AH15" s="17">
        <v>33</v>
      </c>
      <c r="AI15" s="17">
        <v>34</v>
      </c>
      <c r="AJ15" s="17">
        <v>35</v>
      </c>
    </row>
    <row r="16" spans="2:37" ht="124.5" customHeight="1" x14ac:dyDescent="0.25">
      <c r="B16" s="39" t="s">
        <v>90</v>
      </c>
      <c r="C16" s="40" t="s">
        <v>270</v>
      </c>
      <c r="D16" s="41" t="s">
        <v>252</v>
      </c>
      <c r="E16" s="40" t="s">
        <v>253</v>
      </c>
      <c r="F16" s="40" t="s">
        <v>254</v>
      </c>
      <c r="G16" s="41" t="s">
        <v>92</v>
      </c>
      <c r="H16" s="42" t="s">
        <v>93</v>
      </c>
      <c r="I16" s="42" t="s">
        <v>93</v>
      </c>
      <c r="J16" s="18" t="s">
        <v>94</v>
      </c>
      <c r="K16" s="19" t="s">
        <v>95</v>
      </c>
      <c r="L16" s="20" t="s">
        <v>96</v>
      </c>
      <c r="M16" s="21">
        <v>336</v>
      </c>
      <c r="N16" s="39" t="s">
        <v>97</v>
      </c>
      <c r="O16" s="40" t="s">
        <v>112</v>
      </c>
      <c r="P16" s="41" t="s">
        <v>99</v>
      </c>
      <c r="Q16" s="41" t="s">
        <v>100</v>
      </c>
      <c r="R16" s="41" t="s">
        <v>101</v>
      </c>
      <c r="S16" s="41" t="s">
        <v>102</v>
      </c>
      <c r="T16" s="43">
        <f>U16+U22+U25</f>
        <v>1425000</v>
      </c>
      <c r="U16" s="43">
        <f>V16</f>
        <v>425000</v>
      </c>
      <c r="V16" s="43">
        <v>425000</v>
      </c>
      <c r="W16" s="43" t="s">
        <v>103</v>
      </c>
      <c r="X16" s="43" t="s">
        <v>103</v>
      </c>
      <c r="Y16" s="43" t="s">
        <v>103</v>
      </c>
      <c r="Z16" s="43" t="s">
        <v>103</v>
      </c>
      <c r="AA16" s="43" t="s">
        <v>103</v>
      </c>
      <c r="AB16" s="43">
        <v>75000</v>
      </c>
      <c r="AC16" s="43" t="s">
        <v>104</v>
      </c>
      <c r="AD16" s="43"/>
      <c r="AE16" s="43">
        <f>U16</f>
        <v>425000</v>
      </c>
      <c r="AF16" s="43"/>
      <c r="AG16" s="43"/>
      <c r="AH16" s="44" t="s">
        <v>255</v>
      </c>
      <c r="AI16" s="44" t="s">
        <v>256</v>
      </c>
      <c r="AJ16" s="54">
        <v>45297</v>
      </c>
    </row>
    <row r="17" spans="2:36" ht="30" x14ac:dyDescent="0.25">
      <c r="B17" s="46" t="s">
        <v>90</v>
      </c>
      <c r="C17" s="40"/>
      <c r="D17" s="40"/>
      <c r="E17" s="40"/>
      <c r="F17" s="40"/>
      <c r="G17" s="40"/>
      <c r="H17" s="42"/>
      <c r="I17" s="42"/>
      <c r="J17" s="18" t="s">
        <v>105</v>
      </c>
      <c r="K17" s="19" t="s">
        <v>106</v>
      </c>
      <c r="L17" s="20" t="s">
        <v>107</v>
      </c>
      <c r="M17" s="21">
        <v>22</v>
      </c>
      <c r="N17" s="42"/>
      <c r="O17" s="40"/>
      <c r="P17" s="40"/>
      <c r="Q17" s="40"/>
      <c r="R17" s="40"/>
      <c r="S17" s="40"/>
      <c r="T17" s="43"/>
      <c r="U17" s="43"/>
      <c r="V17" s="43"/>
      <c r="W17" s="43"/>
      <c r="X17" s="43"/>
      <c r="Y17" s="43"/>
      <c r="Z17" s="43"/>
      <c r="AA17" s="43"/>
      <c r="AB17" s="43"/>
      <c r="AC17" s="43"/>
      <c r="AD17" s="43"/>
      <c r="AE17" s="43"/>
      <c r="AF17" s="43"/>
      <c r="AG17" s="43"/>
      <c r="AH17" s="44"/>
      <c r="AI17" s="44"/>
      <c r="AJ17" s="45"/>
    </row>
    <row r="18" spans="2:36" ht="60" x14ac:dyDescent="0.25">
      <c r="B18" s="46" t="s">
        <v>90</v>
      </c>
      <c r="C18" s="40"/>
      <c r="D18" s="40"/>
      <c r="E18" s="40"/>
      <c r="F18" s="47"/>
      <c r="G18" s="47"/>
      <c r="H18" s="48"/>
      <c r="I18" s="48"/>
      <c r="J18" s="18" t="s">
        <v>108</v>
      </c>
      <c r="K18" s="19" t="s">
        <v>109</v>
      </c>
      <c r="L18" s="20" t="s">
        <v>110</v>
      </c>
      <c r="M18" s="21">
        <v>337</v>
      </c>
      <c r="N18" s="42"/>
      <c r="O18" s="47"/>
      <c r="P18" s="40"/>
      <c r="Q18" s="40"/>
      <c r="R18" s="40"/>
      <c r="S18" s="40"/>
      <c r="T18" s="43"/>
      <c r="U18" s="49"/>
      <c r="V18" s="49"/>
      <c r="W18" s="49"/>
      <c r="X18" s="49"/>
      <c r="Y18" s="49"/>
      <c r="Z18" s="49"/>
      <c r="AA18" s="49"/>
      <c r="AB18" s="49"/>
      <c r="AC18" s="49"/>
      <c r="AD18" s="49"/>
      <c r="AE18" s="49"/>
      <c r="AF18" s="49"/>
      <c r="AG18" s="49"/>
      <c r="AH18" s="44"/>
      <c r="AI18" s="44"/>
      <c r="AJ18" s="45"/>
    </row>
    <row r="19" spans="2:36" ht="134.25" customHeight="1" x14ac:dyDescent="0.25">
      <c r="B19" s="46" t="s">
        <v>90</v>
      </c>
      <c r="C19" s="40"/>
      <c r="D19" s="40"/>
      <c r="E19" s="40"/>
      <c r="F19" s="40" t="s">
        <v>257</v>
      </c>
      <c r="G19" s="41" t="s">
        <v>92</v>
      </c>
      <c r="H19" s="42" t="s">
        <v>93</v>
      </c>
      <c r="I19" s="42" t="s">
        <v>93</v>
      </c>
      <c r="J19" s="18" t="s">
        <v>94</v>
      </c>
      <c r="K19" s="19" t="s">
        <v>95</v>
      </c>
      <c r="L19" s="20" t="s">
        <v>96</v>
      </c>
      <c r="M19" s="21">
        <v>282</v>
      </c>
      <c r="N19" s="39" t="s">
        <v>97</v>
      </c>
      <c r="O19" s="40" t="s">
        <v>98</v>
      </c>
      <c r="P19" s="40"/>
      <c r="Q19" s="40"/>
      <c r="R19" s="40"/>
      <c r="S19" s="40"/>
      <c r="T19" s="43"/>
      <c r="U19" s="43" t="s">
        <v>585</v>
      </c>
      <c r="V19" s="43" t="s">
        <v>585</v>
      </c>
      <c r="W19" s="43" t="s">
        <v>103</v>
      </c>
      <c r="X19" s="43" t="s">
        <v>103</v>
      </c>
      <c r="Y19" s="43" t="s">
        <v>103</v>
      </c>
      <c r="Z19" s="43" t="s">
        <v>103</v>
      </c>
      <c r="AA19" s="43" t="s">
        <v>103</v>
      </c>
      <c r="AB19" s="43" t="s">
        <v>585</v>
      </c>
      <c r="AC19" s="43" t="s">
        <v>104</v>
      </c>
      <c r="AD19" s="43"/>
      <c r="AE19" s="43" t="str">
        <f>U19</f>
        <v xml:space="preserve"> - </v>
      </c>
      <c r="AF19" s="43"/>
      <c r="AG19" s="43"/>
      <c r="AH19" s="44"/>
      <c r="AI19" s="44"/>
      <c r="AJ19" s="126" t="s">
        <v>586</v>
      </c>
    </row>
    <row r="20" spans="2:36" ht="30" x14ac:dyDescent="0.25">
      <c r="B20" s="46" t="s">
        <v>90</v>
      </c>
      <c r="C20" s="40"/>
      <c r="D20" s="40"/>
      <c r="E20" s="40"/>
      <c r="F20" s="40"/>
      <c r="G20" s="40"/>
      <c r="H20" s="42"/>
      <c r="I20" s="42"/>
      <c r="J20" s="18" t="s">
        <v>105</v>
      </c>
      <c r="K20" s="19" t="s">
        <v>106</v>
      </c>
      <c r="L20" s="20" t="s">
        <v>107</v>
      </c>
      <c r="M20" s="21">
        <v>55</v>
      </c>
      <c r="N20" s="42"/>
      <c r="O20" s="40"/>
      <c r="P20" s="40"/>
      <c r="Q20" s="40"/>
      <c r="R20" s="40"/>
      <c r="S20" s="40"/>
      <c r="T20" s="43"/>
      <c r="U20" s="43"/>
      <c r="V20" s="43"/>
      <c r="W20" s="43"/>
      <c r="X20" s="43"/>
      <c r="Y20" s="43"/>
      <c r="Z20" s="43"/>
      <c r="AA20" s="43"/>
      <c r="AB20" s="43"/>
      <c r="AC20" s="43"/>
      <c r="AD20" s="43"/>
      <c r="AE20" s="43"/>
      <c r="AF20" s="43"/>
      <c r="AG20" s="43"/>
      <c r="AH20" s="44"/>
      <c r="AI20" s="44"/>
      <c r="AJ20" s="45"/>
    </row>
    <row r="21" spans="2:36" ht="60" x14ac:dyDescent="0.25">
      <c r="B21" s="46" t="s">
        <v>90</v>
      </c>
      <c r="C21" s="40"/>
      <c r="D21" s="40"/>
      <c r="E21" s="40"/>
      <c r="F21" s="47"/>
      <c r="G21" s="40"/>
      <c r="H21" s="48"/>
      <c r="I21" s="48"/>
      <c r="J21" s="18" t="s">
        <v>108</v>
      </c>
      <c r="K21" s="19" t="s">
        <v>109</v>
      </c>
      <c r="L21" s="20" t="s">
        <v>110</v>
      </c>
      <c r="M21" s="21">
        <v>290</v>
      </c>
      <c r="N21" s="42"/>
      <c r="O21" s="47"/>
      <c r="P21" s="40"/>
      <c r="Q21" s="40"/>
      <c r="R21" s="40"/>
      <c r="S21" s="40"/>
      <c r="T21" s="43"/>
      <c r="U21" s="49"/>
      <c r="V21" s="49"/>
      <c r="W21" s="49"/>
      <c r="X21" s="49"/>
      <c r="Y21" s="49"/>
      <c r="Z21" s="49"/>
      <c r="AA21" s="49"/>
      <c r="AB21" s="49"/>
      <c r="AC21" s="49"/>
      <c r="AD21" s="49"/>
      <c r="AE21" s="49"/>
      <c r="AF21" s="49"/>
      <c r="AG21" s="49"/>
      <c r="AH21" s="44"/>
      <c r="AI21" s="44"/>
      <c r="AJ21" s="45"/>
    </row>
    <row r="22" spans="2:36" ht="120.75" customHeight="1" x14ac:dyDescent="0.25">
      <c r="B22" s="46" t="s">
        <v>90</v>
      </c>
      <c r="C22" s="40"/>
      <c r="D22" s="40"/>
      <c r="E22" s="40"/>
      <c r="F22" s="40" t="s">
        <v>258</v>
      </c>
      <c r="G22" s="41" t="s">
        <v>92</v>
      </c>
      <c r="H22" s="42" t="s">
        <v>93</v>
      </c>
      <c r="I22" s="42" t="s">
        <v>93</v>
      </c>
      <c r="J22" s="18" t="s">
        <v>94</v>
      </c>
      <c r="K22" s="19" t="s">
        <v>95</v>
      </c>
      <c r="L22" s="20" t="s">
        <v>96</v>
      </c>
      <c r="M22" s="21">
        <v>252</v>
      </c>
      <c r="N22" s="39" t="s">
        <v>97</v>
      </c>
      <c r="O22" s="40" t="s">
        <v>113</v>
      </c>
      <c r="P22" s="40"/>
      <c r="Q22" s="40"/>
      <c r="R22" s="40"/>
      <c r="S22" s="40"/>
      <c r="T22" s="43"/>
      <c r="U22" s="43">
        <f>V22</f>
        <v>779000</v>
      </c>
      <c r="V22" s="43">
        <v>779000</v>
      </c>
      <c r="W22" s="43" t="s">
        <v>103</v>
      </c>
      <c r="X22" s="43" t="s">
        <v>103</v>
      </c>
      <c r="Y22" s="43" t="s">
        <v>103</v>
      </c>
      <c r="Z22" s="43" t="s">
        <v>103</v>
      </c>
      <c r="AA22" s="43" t="s">
        <v>103</v>
      </c>
      <c r="AB22" s="43">
        <v>137471</v>
      </c>
      <c r="AC22" s="43" t="s">
        <v>104</v>
      </c>
      <c r="AD22" s="43"/>
      <c r="AE22" s="43">
        <f>U22</f>
        <v>779000</v>
      </c>
      <c r="AF22" s="43"/>
      <c r="AG22" s="43"/>
      <c r="AH22" s="44"/>
      <c r="AI22" s="44"/>
      <c r="AJ22" s="45"/>
    </row>
    <row r="23" spans="2:36" ht="30" x14ac:dyDescent="0.25">
      <c r="B23" s="46" t="s">
        <v>90</v>
      </c>
      <c r="C23" s="40"/>
      <c r="D23" s="40"/>
      <c r="E23" s="40"/>
      <c r="F23" s="40"/>
      <c r="G23" s="40"/>
      <c r="H23" s="42"/>
      <c r="I23" s="42"/>
      <c r="J23" s="18" t="s">
        <v>105</v>
      </c>
      <c r="K23" s="19" t="s">
        <v>106</v>
      </c>
      <c r="L23" s="20" t="s">
        <v>107</v>
      </c>
      <c r="M23" s="21">
        <v>30</v>
      </c>
      <c r="N23" s="42"/>
      <c r="O23" s="40"/>
      <c r="P23" s="40"/>
      <c r="Q23" s="40"/>
      <c r="R23" s="40"/>
      <c r="S23" s="40"/>
      <c r="T23" s="43"/>
      <c r="U23" s="43"/>
      <c r="V23" s="43"/>
      <c r="W23" s="43"/>
      <c r="X23" s="43"/>
      <c r="Y23" s="43"/>
      <c r="Z23" s="43"/>
      <c r="AA23" s="43"/>
      <c r="AB23" s="43"/>
      <c r="AC23" s="43"/>
      <c r="AD23" s="43"/>
      <c r="AE23" s="43"/>
      <c r="AF23" s="43"/>
      <c r="AG23" s="43"/>
      <c r="AH23" s="44"/>
      <c r="AI23" s="44"/>
      <c r="AJ23" s="45"/>
    </row>
    <row r="24" spans="2:36" ht="60" x14ac:dyDescent="0.25">
      <c r="B24" s="46" t="s">
        <v>90</v>
      </c>
      <c r="C24" s="40"/>
      <c r="D24" s="40"/>
      <c r="E24" s="40"/>
      <c r="F24" s="47"/>
      <c r="G24" s="40"/>
      <c r="H24" s="48"/>
      <c r="I24" s="48"/>
      <c r="J24" s="18" t="s">
        <v>108</v>
      </c>
      <c r="K24" s="19" t="s">
        <v>109</v>
      </c>
      <c r="L24" s="20" t="s">
        <v>110</v>
      </c>
      <c r="M24" s="21">
        <v>255</v>
      </c>
      <c r="N24" s="42"/>
      <c r="O24" s="47"/>
      <c r="P24" s="40"/>
      <c r="Q24" s="40"/>
      <c r="R24" s="40"/>
      <c r="S24" s="40"/>
      <c r="T24" s="43"/>
      <c r="U24" s="49"/>
      <c r="V24" s="49"/>
      <c r="W24" s="49"/>
      <c r="X24" s="49"/>
      <c r="Y24" s="49"/>
      <c r="Z24" s="49"/>
      <c r="AA24" s="49"/>
      <c r="AB24" s="49"/>
      <c r="AC24" s="49"/>
      <c r="AD24" s="49"/>
      <c r="AE24" s="49"/>
      <c r="AF24" s="49"/>
      <c r="AG24" s="49"/>
      <c r="AH24" s="44"/>
      <c r="AI24" s="44"/>
      <c r="AJ24" s="45"/>
    </row>
    <row r="25" spans="2:36" ht="99" customHeight="1" x14ac:dyDescent="0.25">
      <c r="B25" s="46" t="s">
        <v>90</v>
      </c>
      <c r="C25" s="40"/>
      <c r="D25" s="40"/>
      <c r="E25" s="40"/>
      <c r="F25" s="40" t="s">
        <v>259</v>
      </c>
      <c r="G25" s="41" t="s">
        <v>92</v>
      </c>
      <c r="H25" s="42" t="s">
        <v>93</v>
      </c>
      <c r="I25" s="42" t="s">
        <v>93</v>
      </c>
      <c r="J25" s="22" t="s">
        <v>114</v>
      </c>
      <c r="K25" s="23" t="s">
        <v>115</v>
      </c>
      <c r="L25" s="21" t="s">
        <v>116</v>
      </c>
      <c r="M25" s="21">
        <v>33.299999999999997</v>
      </c>
      <c r="N25" s="39" t="s">
        <v>97</v>
      </c>
      <c r="O25" s="40" t="s">
        <v>113</v>
      </c>
      <c r="P25" s="40"/>
      <c r="Q25" s="40"/>
      <c r="R25" s="40"/>
      <c r="S25" s="40"/>
      <c r="T25" s="43"/>
      <c r="U25" s="43">
        <f>V25</f>
        <v>221000</v>
      </c>
      <c r="V25" s="43">
        <v>221000</v>
      </c>
      <c r="W25" s="43" t="s">
        <v>103</v>
      </c>
      <c r="X25" s="43" t="s">
        <v>103</v>
      </c>
      <c r="Y25" s="43" t="s">
        <v>103</v>
      </c>
      <c r="Z25" s="43" t="s">
        <v>103</v>
      </c>
      <c r="AA25" s="43" t="s">
        <v>103</v>
      </c>
      <c r="AB25" s="43">
        <v>39000</v>
      </c>
      <c r="AC25" s="43" t="s">
        <v>104</v>
      </c>
      <c r="AD25" s="43"/>
      <c r="AE25" s="43">
        <f>U25</f>
        <v>221000</v>
      </c>
      <c r="AF25" s="43"/>
      <c r="AG25" s="43"/>
      <c r="AH25" s="44"/>
      <c r="AI25" s="44"/>
      <c r="AJ25" s="45"/>
    </row>
    <row r="26" spans="2:36" ht="45" x14ac:dyDescent="0.25">
      <c r="B26" s="46" t="s">
        <v>90</v>
      </c>
      <c r="C26" s="40"/>
      <c r="D26" s="40"/>
      <c r="E26" s="40"/>
      <c r="F26" s="40"/>
      <c r="G26" s="40"/>
      <c r="H26" s="42"/>
      <c r="I26" s="42"/>
      <c r="J26" s="22" t="s">
        <v>117</v>
      </c>
      <c r="K26" s="23" t="s">
        <v>118</v>
      </c>
      <c r="L26" s="21" t="s">
        <v>96</v>
      </c>
      <c r="M26" s="21">
        <v>656</v>
      </c>
      <c r="N26" s="42"/>
      <c r="O26" s="40"/>
      <c r="P26" s="40"/>
      <c r="Q26" s="40"/>
      <c r="R26" s="40"/>
      <c r="S26" s="40"/>
      <c r="T26" s="43"/>
      <c r="U26" s="43"/>
      <c r="V26" s="43"/>
      <c r="W26" s="43"/>
      <c r="X26" s="43"/>
      <c r="Y26" s="43"/>
      <c r="Z26" s="43"/>
      <c r="AA26" s="43"/>
      <c r="AB26" s="43"/>
      <c r="AC26" s="43"/>
      <c r="AD26" s="43"/>
      <c r="AE26" s="43"/>
      <c r="AF26" s="43"/>
      <c r="AG26" s="43"/>
      <c r="AH26" s="44"/>
      <c r="AI26" s="44"/>
      <c r="AJ26" s="45"/>
    </row>
    <row r="27" spans="2:36" ht="45" x14ac:dyDescent="0.25">
      <c r="B27" s="46" t="s">
        <v>90</v>
      </c>
      <c r="C27" s="40"/>
      <c r="D27" s="40"/>
      <c r="E27" s="40"/>
      <c r="F27" s="40"/>
      <c r="G27" s="40"/>
      <c r="H27" s="42"/>
      <c r="I27" s="42"/>
      <c r="J27" s="22" t="s">
        <v>119</v>
      </c>
      <c r="K27" s="23" t="s">
        <v>120</v>
      </c>
      <c r="L27" s="21" t="s">
        <v>110</v>
      </c>
      <c r="M27" s="21">
        <v>1100</v>
      </c>
      <c r="N27" s="42"/>
      <c r="O27" s="40"/>
      <c r="P27" s="40"/>
      <c r="Q27" s="40"/>
      <c r="R27" s="40"/>
      <c r="S27" s="40"/>
      <c r="T27" s="43"/>
      <c r="U27" s="43"/>
      <c r="V27" s="43"/>
      <c r="W27" s="43"/>
      <c r="X27" s="43"/>
      <c r="Y27" s="43"/>
      <c r="Z27" s="43"/>
      <c r="AA27" s="43"/>
      <c r="AB27" s="43"/>
      <c r="AC27" s="43"/>
      <c r="AD27" s="43"/>
      <c r="AE27" s="43"/>
      <c r="AF27" s="43"/>
      <c r="AG27" s="43"/>
      <c r="AH27" s="44"/>
      <c r="AI27" s="44"/>
      <c r="AJ27" s="45"/>
    </row>
    <row r="28" spans="2:36" ht="75" x14ac:dyDescent="0.25">
      <c r="B28" s="50" t="s">
        <v>90</v>
      </c>
      <c r="C28" s="47"/>
      <c r="D28" s="47"/>
      <c r="E28" s="47"/>
      <c r="F28" s="47"/>
      <c r="G28" s="47"/>
      <c r="H28" s="48"/>
      <c r="I28" s="48"/>
      <c r="J28" s="22" t="s">
        <v>121</v>
      </c>
      <c r="K28" s="23" t="s">
        <v>122</v>
      </c>
      <c r="L28" s="21" t="s">
        <v>107</v>
      </c>
      <c r="M28" s="21">
        <v>1</v>
      </c>
      <c r="N28" s="48"/>
      <c r="O28" s="47"/>
      <c r="P28" s="47"/>
      <c r="Q28" s="47"/>
      <c r="R28" s="47"/>
      <c r="S28" s="47"/>
      <c r="T28" s="49"/>
      <c r="U28" s="49"/>
      <c r="V28" s="49"/>
      <c r="W28" s="49"/>
      <c r="X28" s="49"/>
      <c r="Y28" s="49"/>
      <c r="Z28" s="49"/>
      <c r="AA28" s="49"/>
      <c r="AB28" s="49"/>
      <c r="AC28" s="49"/>
      <c r="AD28" s="49"/>
      <c r="AE28" s="49"/>
      <c r="AF28" s="49"/>
      <c r="AG28" s="49"/>
      <c r="AH28" s="51"/>
      <c r="AI28" s="51"/>
      <c r="AJ28" s="52"/>
    </row>
    <row r="29" spans="2:36" ht="120" customHeight="1" x14ac:dyDescent="0.25">
      <c r="B29" s="42" t="s">
        <v>111</v>
      </c>
      <c r="C29" s="40" t="s">
        <v>91</v>
      </c>
      <c r="D29" s="41" t="s">
        <v>252</v>
      </c>
      <c r="E29" s="40" t="s">
        <v>253</v>
      </c>
      <c r="F29" s="40" t="s">
        <v>313</v>
      </c>
      <c r="G29" s="41" t="s">
        <v>92</v>
      </c>
      <c r="H29" s="42" t="s">
        <v>93</v>
      </c>
      <c r="I29" s="42" t="s">
        <v>93</v>
      </c>
      <c r="J29" s="22" t="s">
        <v>114</v>
      </c>
      <c r="K29" s="23" t="s">
        <v>115</v>
      </c>
      <c r="L29" s="21" t="s">
        <v>116</v>
      </c>
      <c r="M29" s="21">
        <v>18.18</v>
      </c>
      <c r="N29" s="39" t="s">
        <v>97</v>
      </c>
      <c r="O29" s="40" t="s">
        <v>98</v>
      </c>
      <c r="P29" s="41" t="s">
        <v>99</v>
      </c>
      <c r="Q29" s="41" t="s">
        <v>100</v>
      </c>
      <c r="R29" s="41" t="s">
        <v>101</v>
      </c>
      <c r="S29" s="41" t="s">
        <v>102</v>
      </c>
      <c r="T29" s="43" t="s">
        <v>103</v>
      </c>
      <c r="U29" s="43" t="s">
        <v>103</v>
      </c>
      <c r="V29" s="43" t="s">
        <v>103</v>
      </c>
      <c r="W29" s="43" t="s">
        <v>103</v>
      </c>
      <c r="X29" s="43" t="s">
        <v>103</v>
      </c>
      <c r="Y29" s="43" t="s">
        <v>103</v>
      </c>
      <c r="Z29" s="43" t="s">
        <v>103</v>
      </c>
      <c r="AA29" s="43" t="s">
        <v>103</v>
      </c>
      <c r="AB29" s="43" t="s">
        <v>103</v>
      </c>
      <c r="AC29" s="43" t="s">
        <v>104</v>
      </c>
      <c r="AD29" s="43"/>
      <c r="AE29" s="43" t="str">
        <f>U29</f>
        <v xml:space="preserve"> -</v>
      </c>
      <c r="AF29" s="43"/>
      <c r="AG29" s="43"/>
      <c r="AH29" s="44" t="s">
        <v>262</v>
      </c>
      <c r="AI29" s="44" t="s">
        <v>263</v>
      </c>
      <c r="AJ29" s="127" t="s">
        <v>587</v>
      </c>
    </row>
    <row r="30" spans="2:36" ht="45" x14ac:dyDescent="0.25">
      <c r="B30" s="46" t="s">
        <v>111</v>
      </c>
      <c r="C30" s="40"/>
      <c r="D30" s="40"/>
      <c r="E30" s="40"/>
      <c r="F30" s="40"/>
      <c r="G30" s="40"/>
      <c r="H30" s="42"/>
      <c r="I30" s="42"/>
      <c r="J30" s="22" t="s">
        <v>117</v>
      </c>
      <c r="K30" s="23" t="s">
        <v>118</v>
      </c>
      <c r="L30" s="21" t="s">
        <v>96</v>
      </c>
      <c r="M30" s="21">
        <v>845</v>
      </c>
      <c r="N30" s="42"/>
      <c r="O30" s="40"/>
      <c r="P30" s="40"/>
      <c r="Q30" s="40"/>
      <c r="R30" s="40"/>
      <c r="S30" s="40"/>
      <c r="T30" s="43"/>
      <c r="U30" s="43"/>
      <c r="V30" s="43"/>
      <c r="W30" s="43"/>
      <c r="X30" s="43"/>
      <c r="Y30" s="43"/>
      <c r="Z30" s="43"/>
      <c r="AA30" s="43"/>
      <c r="AB30" s="43"/>
      <c r="AC30" s="43"/>
      <c r="AD30" s="43"/>
      <c r="AE30" s="43"/>
      <c r="AF30" s="43"/>
      <c r="AG30" s="43"/>
      <c r="AH30" s="44"/>
      <c r="AI30" s="44"/>
      <c r="AJ30" s="45"/>
    </row>
    <row r="31" spans="2:36" ht="45" x14ac:dyDescent="0.25">
      <c r="B31" s="46" t="s">
        <v>111</v>
      </c>
      <c r="C31" s="40"/>
      <c r="D31" s="40"/>
      <c r="E31" s="40"/>
      <c r="F31" s="40"/>
      <c r="G31" s="40"/>
      <c r="H31" s="42"/>
      <c r="I31" s="42"/>
      <c r="J31" s="22" t="s">
        <v>119</v>
      </c>
      <c r="K31" s="23" t="s">
        <v>120</v>
      </c>
      <c r="L31" s="21" t="s">
        <v>110</v>
      </c>
      <c r="M31" s="21">
        <v>845</v>
      </c>
      <c r="N31" s="42"/>
      <c r="O31" s="40"/>
      <c r="P31" s="40"/>
      <c r="Q31" s="40"/>
      <c r="R31" s="40"/>
      <c r="S31" s="40"/>
      <c r="T31" s="43"/>
      <c r="U31" s="43"/>
      <c r="V31" s="43"/>
      <c r="W31" s="43"/>
      <c r="X31" s="43"/>
      <c r="Y31" s="43"/>
      <c r="Z31" s="43"/>
      <c r="AA31" s="43"/>
      <c r="AB31" s="43"/>
      <c r="AC31" s="43"/>
      <c r="AD31" s="43"/>
      <c r="AE31" s="43"/>
      <c r="AF31" s="43"/>
      <c r="AG31" s="43"/>
      <c r="AH31" s="44"/>
      <c r="AI31" s="44"/>
      <c r="AJ31" s="45"/>
    </row>
    <row r="32" spans="2:36" ht="75" x14ac:dyDescent="0.25">
      <c r="B32" s="50" t="s">
        <v>111</v>
      </c>
      <c r="C32" s="47"/>
      <c r="D32" s="47"/>
      <c r="E32" s="47"/>
      <c r="F32" s="47"/>
      <c r="G32" s="47"/>
      <c r="H32" s="48"/>
      <c r="I32" s="48"/>
      <c r="J32" s="22" t="s">
        <v>121</v>
      </c>
      <c r="K32" s="23" t="s">
        <v>122</v>
      </c>
      <c r="L32" s="21" t="s">
        <v>107</v>
      </c>
      <c r="M32" s="21">
        <v>1</v>
      </c>
      <c r="N32" s="48"/>
      <c r="O32" s="47"/>
      <c r="P32" s="47"/>
      <c r="Q32" s="47"/>
      <c r="R32" s="47"/>
      <c r="S32" s="47"/>
      <c r="T32" s="49"/>
      <c r="U32" s="49"/>
      <c r="V32" s="49"/>
      <c r="W32" s="49"/>
      <c r="X32" s="49"/>
      <c r="Y32" s="49"/>
      <c r="Z32" s="49"/>
      <c r="AA32" s="49"/>
      <c r="AB32" s="49"/>
      <c r="AC32" s="49"/>
      <c r="AD32" s="49"/>
      <c r="AE32" s="49"/>
      <c r="AF32" s="49"/>
      <c r="AG32" s="49"/>
      <c r="AH32" s="51"/>
      <c r="AI32" s="51"/>
      <c r="AJ32" s="52"/>
    </row>
    <row r="33" spans="2:37" ht="126.75" customHeight="1" x14ac:dyDescent="0.25">
      <c r="B33" s="42" t="s">
        <v>124</v>
      </c>
      <c r="C33" s="40" t="s">
        <v>260</v>
      </c>
      <c r="D33" s="41" t="s">
        <v>252</v>
      </c>
      <c r="E33" s="40" t="s">
        <v>253</v>
      </c>
      <c r="F33" s="40" t="s">
        <v>261</v>
      </c>
      <c r="G33" s="41" t="s">
        <v>92</v>
      </c>
      <c r="H33" s="42" t="s">
        <v>93</v>
      </c>
      <c r="I33" s="42" t="s">
        <v>93</v>
      </c>
      <c r="J33" s="22" t="s">
        <v>114</v>
      </c>
      <c r="K33" s="23" t="s">
        <v>115</v>
      </c>
      <c r="L33" s="21" t="s">
        <v>116</v>
      </c>
      <c r="M33" s="21">
        <v>11.1</v>
      </c>
      <c r="N33" s="39" t="s">
        <v>97</v>
      </c>
      <c r="O33" s="40" t="s">
        <v>112</v>
      </c>
      <c r="P33" s="41" t="s">
        <v>99</v>
      </c>
      <c r="Q33" s="41" t="s">
        <v>100</v>
      </c>
      <c r="R33" s="41" t="s">
        <v>101</v>
      </c>
      <c r="S33" s="41" t="s">
        <v>102</v>
      </c>
      <c r="T33" s="43">
        <f>U33</f>
        <v>935799</v>
      </c>
      <c r="U33" s="43">
        <f>V33</f>
        <v>935799</v>
      </c>
      <c r="V33" s="43">
        <v>935799</v>
      </c>
      <c r="W33" s="43" t="s">
        <v>103</v>
      </c>
      <c r="X33" s="43" t="s">
        <v>103</v>
      </c>
      <c r="Y33" s="43" t="s">
        <v>103</v>
      </c>
      <c r="Z33" s="43" t="s">
        <v>103</v>
      </c>
      <c r="AA33" s="43" t="s">
        <v>103</v>
      </c>
      <c r="AB33" s="43">
        <v>165142</v>
      </c>
      <c r="AC33" s="43" t="s">
        <v>104</v>
      </c>
      <c r="AD33" s="43"/>
      <c r="AE33" s="43">
        <f>U33</f>
        <v>935799</v>
      </c>
      <c r="AF33" s="43"/>
      <c r="AG33" s="43"/>
      <c r="AH33" s="44" t="s">
        <v>262</v>
      </c>
      <c r="AI33" s="44" t="s">
        <v>263</v>
      </c>
      <c r="AJ33" s="54">
        <v>45504</v>
      </c>
    </row>
    <row r="34" spans="2:37" ht="45" x14ac:dyDescent="0.25">
      <c r="B34" s="46" t="s">
        <v>124</v>
      </c>
      <c r="C34" s="40"/>
      <c r="D34" s="40"/>
      <c r="E34" s="40"/>
      <c r="F34" s="40"/>
      <c r="G34" s="40"/>
      <c r="H34" s="42"/>
      <c r="I34" s="42"/>
      <c r="J34" s="22" t="s">
        <v>117</v>
      </c>
      <c r="K34" s="23" t="s">
        <v>118</v>
      </c>
      <c r="L34" s="21" t="s">
        <v>96</v>
      </c>
      <c r="M34" s="21">
        <v>1126</v>
      </c>
      <c r="N34" s="42"/>
      <c r="O34" s="40"/>
      <c r="P34" s="40"/>
      <c r="Q34" s="40"/>
      <c r="R34" s="40"/>
      <c r="S34" s="40"/>
      <c r="T34" s="43"/>
      <c r="U34" s="43"/>
      <c r="V34" s="43"/>
      <c r="W34" s="43"/>
      <c r="X34" s="43"/>
      <c r="Y34" s="43"/>
      <c r="Z34" s="43"/>
      <c r="AA34" s="43"/>
      <c r="AB34" s="43"/>
      <c r="AC34" s="43"/>
      <c r="AD34" s="43"/>
      <c r="AE34" s="43"/>
      <c r="AF34" s="43"/>
      <c r="AG34" s="43"/>
      <c r="AH34" s="44"/>
      <c r="AI34" s="44"/>
      <c r="AJ34" s="45"/>
    </row>
    <row r="35" spans="2:37" ht="45" x14ac:dyDescent="0.25">
      <c r="B35" s="46" t="s">
        <v>124</v>
      </c>
      <c r="C35" s="40"/>
      <c r="D35" s="40"/>
      <c r="E35" s="40"/>
      <c r="F35" s="40"/>
      <c r="G35" s="40"/>
      <c r="H35" s="42"/>
      <c r="I35" s="42"/>
      <c r="J35" s="22" t="s">
        <v>119</v>
      </c>
      <c r="K35" s="23" t="s">
        <v>120</v>
      </c>
      <c r="L35" s="21" t="s">
        <v>110</v>
      </c>
      <c r="M35" s="21">
        <v>1440</v>
      </c>
      <c r="N35" s="42"/>
      <c r="O35" s="40"/>
      <c r="P35" s="40"/>
      <c r="Q35" s="40"/>
      <c r="R35" s="40"/>
      <c r="S35" s="40"/>
      <c r="T35" s="43"/>
      <c r="U35" s="43"/>
      <c r="V35" s="43"/>
      <c r="W35" s="43"/>
      <c r="X35" s="43"/>
      <c r="Y35" s="43"/>
      <c r="Z35" s="43"/>
      <c r="AA35" s="43"/>
      <c r="AB35" s="43"/>
      <c r="AC35" s="43"/>
      <c r="AD35" s="43"/>
      <c r="AE35" s="43"/>
      <c r="AF35" s="43"/>
      <c r="AG35" s="43"/>
      <c r="AH35" s="44"/>
      <c r="AI35" s="44"/>
      <c r="AJ35" s="45"/>
    </row>
    <row r="36" spans="2:37" ht="75" x14ac:dyDescent="0.25">
      <c r="B36" s="50" t="s">
        <v>124</v>
      </c>
      <c r="C36" s="47"/>
      <c r="D36" s="47"/>
      <c r="E36" s="47"/>
      <c r="F36" s="47"/>
      <c r="G36" s="47"/>
      <c r="H36" s="48"/>
      <c r="I36" s="48"/>
      <c r="J36" s="22" t="s">
        <v>121</v>
      </c>
      <c r="K36" s="23" t="s">
        <v>122</v>
      </c>
      <c r="L36" s="21" t="s">
        <v>107</v>
      </c>
      <c r="M36" s="21">
        <v>2</v>
      </c>
      <c r="N36" s="48"/>
      <c r="O36" s="47"/>
      <c r="P36" s="47"/>
      <c r="Q36" s="47"/>
      <c r="R36" s="47"/>
      <c r="S36" s="47"/>
      <c r="T36" s="49"/>
      <c r="U36" s="49"/>
      <c r="V36" s="49"/>
      <c r="W36" s="49"/>
      <c r="X36" s="49"/>
      <c r="Y36" s="49"/>
      <c r="Z36" s="49"/>
      <c r="AA36" s="49"/>
      <c r="AB36" s="49"/>
      <c r="AC36" s="49"/>
      <c r="AD36" s="49"/>
      <c r="AE36" s="49"/>
      <c r="AF36" s="49"/>
      <c r="AG36" s="49"/>
      <c r="AH36" s="51"/>
      <c r="AI36" s="51"/>
      <c r="AJ36" s="52"/>
      <c r="AK36" s="84"/>
    </row>
    <row r="37" spans="2:37" ht="154.5" customHeight="1" x14ac:dyDescent="0.25">
      <c r="B37" s="42" t="s">
        <v>264</v>
      </c>
      <c r="C37" s="40" t="s">
        <v>269</v>
      </c>
      <c r="D37" s="41" t="s">
        <v>252</v>
      </c>
      <c r="E37" s="40" t="s">
        <v>253</v>
      </c>
      <c r="F37" s="40" t="s">
        <v>265</v>
      </c>
      <c r="G37" s="41" t="s">
        <v>92</v>
      </c>
      <c r="H37" s="42" t="s">
        <v>93</v>
      </c>
      <c r="I37" s="42" t="s">
        <v>93</v>
      </c>
      <c r="J37" s="18" t="s">
        <v>94</v>
      </c>
      <c r="K37" s="19" t="s">
        <v>95</v>
      </c>
      <c r="L37" s="20" t="s">
        <v>96</v>
      </c>
      <c r="M37" s="21">
        <v>225</v>
      </c>
      <c r="N37" s="39" t="s">
        <v>97</v>
      </c>
      <c r="O37" s="40" t="s">
        <v>123</v>
      </c>
      <c r="P37" s="41" t="s">
        <v>99</v>
      </c>
      <c r="Q37" s="41" t="s">
        <v>100</v>
      </c>
      <c r="R37" s="41" t="s">
        <v>101</v>
      </c>
      <c r="S37" s="41" t="s">
        <v>102</v>
      </c>
      <c r="T37" s="43">
        <f>U37</f>
        <v>901000</v>
      </c>
      <c r="U37" s="43">
        <f>V37</f>
        <v>901000</v>
      </c>
      <c r="V37" s="43">
        <v>901000</v>
      </c>
      <c r="W37" s="43" t="s">
        <v>103</v>
      </c>
      <c r="X37" s="43" t="s">
        <v>103</v>
      </c>
      <c r="Y37" s="43" t="s">
        <v>103</v>
      </c>
      <c r="Z37" s="43" t="s">
        <v>103</v>
      </c>
      <c r="AA37" s="43" t="s">
        <v>103</v>
      </c>
      <c r="AB37" s="43">
        <v>159000</v>
      </c>
      <c r="AC37" s="43" t="s">
        <v>104</v>
      </c>
      <c r="AD37" s="43"/>
      <c r="AE37" s="43">
        <f>U37</f>
        <v>901000</v>
      </c>
      <c r="AF37" s="43"/>
      <c r="AG37" s="43"/>
      <c r="AH37" s="44" t="s">
        <v>266</v>
      </c>
      <c r="AI37" s="44" t="s">
        <v>267</v>
      </c>
      <c r="AJ37" s="45"/>
      <c r="AK37" s="85"/>
    </row>
    <row r="38" spans="2:37" ht="30" x14ac:dyDescent="0.25">
      <c r="B38" s="46" t="s">
        <v>264</v>
      </c>
      <c r="C38" s="40"/>
      <c r="D38" s="40"/>
      <c r="E38" s="40"/>
      <c r="F38" s="40"/>
      <c r="G38" s="40"/>
      <c r="H38" s="42"/>
      <c r="I38" s="42"/>
      <c r="J38" s="18" t="s">
        <v>105</v>
      </c>
      <c r="K38" s="19" t="s">
        <v>106</v>
      </c>
      <c r="L38" s="20" t="s">
        <v>107</v>
      </c>
      <c r="M38" s="21">
        <v>110</v>
      </c>
      <c r="N38" s="42"/>
      <c r="O38" s="40"/>
      <c r="P38" s="40"/>
      <c r="Q38" s="40"/>
      <c r="R38" s="40"/>
      <c r="S38" s="40"/>
      <c r="T38" s="43"/>
      <c r="U38" s="43"/>
      <c r="V38" s="43"/>
      <c r="W38" s="43"/>
      <c r="X38" s="43"/>
      <c r="Y38" s="43"/>
      <c r="Z38" s="43"/>
      <c r="AA38" s="43"/>
      <c r="AB38" s="43"/>
      <c r="AC38" s="43"/>
      <c r="AD38" s="43"/>
      <c r="AE38" s="43"/>
      <c r="AF38" s="43"/>
      <c r="AG38" s="43"/>
      <c r="AH38" s="44"/>
      <c r="AI38" s="44"/>
      <c r="AJ38" s="45"/>
    </row>
    <row r="39" spans="2:37" ht="60" x14ac:dyDescent="0.25">
      <c r="B39" s="50" t="s">
        <v>264</v>
      </c>
      <c r="C39" s="47"/>
      <c r="D39" s="47"/>
      <c r="E39" s="47"/>
      <c r="F39" s="47"/>
      <c r="G39" s="47"/>
      <c r="H39" s="48"/>
      <c r="I39" s="48"/>
      <c r="J39" s="18" t="s">
        <v>108</v>
      </c>
      <c r="K39" s="19" t="s">
        <v>109</v>
      </c>
      <c r="L39" s="20" t="s">
        <v>110</v>
      </c>
      <c r="M39" s="21">
        <v>225</v>
      </c>
      <c r="N39" s="48"/>
      <c r="O39" s="47"/>
      <c r="P39" s="47"/>
      <c r="Q39" s="47"/>
      <c r="R39" s="47"/>
      <c r="S39" s="47"/>
      <c r="T39" s="49"/>
      <c r="U39" s="49"/>
      <c r="V39" s="49"/>
      <c r="W39" s="49"/>
      <c r="X39" s="49"/>
      <c r="Y39" s="49"/>
      <c r="Z39" s="49"/>
      <c r="AA39" s="49"/>
      <c r="AB39" s="49"/>
      <c r="AC39" s="49"/>
      <c r="AD39" s="49"/>
      <c r="AE39" s="49"/>
      <c r="AF39" s="49"/>
      <c r="AG39" s="49"/>
      <c r="AH39" s="51"/>
      <c r="AI39" s="51"/>
      <c r="AJ39" s="52"/>
    </row>
    <row r="40" spans="2:37" ht="225" x14ac:dyDescent="0.25">
      <c r="B40" s="128" t="s">
        <v>459</v>
      </c>
      <c r="C40" s="40" t="s">
        <v>588</v>
      </c>
      <c r="D40" s="40"/>
      <c r="E40" s="40"/>
      <c r="F40" s="40" t="s">
        <v>257</v>
      </c>
      <c r="G40" s="41" t="s">
        <v>92</v>
      </c>
      <c r="H40" s="42" t="s">
        <v>93</v>
      </c>
      <c r="I40" s="42" t="s">
        <v>93</v>
      </c>
      <c r="J40" s="18" t="s">
        <v>94</v>
      </c>
      <c r="K40" s="19" t="s">
        <v>95</v>
      </c>
      <c r="L40" s="20" t="s">
        <v>96</v>
      </c>
      <c r="M40" s="21">
        <v>277</v>
      </c>
      <c r="N40" s="39" t="s">
        <v>97</v>
      </c>
      <c r="O40" s="40" t="s">
        <v>98</v>
      </c>
      <c r="P40" s="40"/>
      <c r="Q40" s="40"/>
      <c r="R40" s="40"/>
      <c r="S40" s="40"/>
      <c r="T40" s="43"/>
      <c r="U40" s="43">
        <f>V40</f>
        <v>720000</v>
      </c>
      <c r="V40" s="43">
        <v>720000</v>
      </c>
      <c r="W40" s="43" t="s">
        <v>103</v>
      </c>
      <c r="X40" s="43" t="s">
        <v>103</v>
      </c>
      <c r="Y40" s="43" t="s">
        <v>103</v>
      </c>
      <c r="Z40" s="43" t="s">
        <v>103</v>
      </c>
      <c r="AA40" s="43" t="s">
        <v>103</v>
      </c>
      <c r="AB40" s="43">
        <v>127059</v>
      </c>
      <c r="AC40" s="43" t="s">
        <v>104</v>
      </c>
      <c r="AD40" s="43"/>
      <c r="AE40" s="43">
        <f>U40</f>
        <v>720000</v>
      </c>
      <c r="AF40" s="43"/>
      <c r="AG40" s="43"/>
      <c r="AH40" s="44" t="s">
        <v>404</v>
      </c>
      <c r="AI40" s="44" t="s">
        <v>405</v>
      </c>
      <c r="AJ40" s="54">
        <v>45688</v>
      </c>
    </row>
    <row r="41" spans="2:37" ht="30" x14ac:dyDescent="0.25">
      <c r="B41" s="46" t="s">
        <v>459</v>
      </c>
      <c r="C41" s="40"/>
      <c r="D41" s="40"/>
      <c r="E41" s="40"/>
      <c r="F41" s="40"/>
      <c r="G41" s="40"/>
      <c r="H41" s="42"/>
      <c r="I41" s="42"/>
      <c r="J41" s="18" t="s">
        <v>105</v>
      </c>
      <c r="K41" s="19" t="s">
        <v>106</v>
      </c>
      <c r="L41" s="20" t="s">
        <v>107</v>
      </c>
      <c r="M41" s="21">
        <v>50</v>
      </c>
      <c r="N41" s="42"/>
      <c r="O41" s="40"/>
      <c r="P41" s="40"/>
      <c r="Q41" s="40"/>
      <c r="R41" s="40"/>
      <c r="S41" s="40"/>
      <c r="T41" s="43"/>
      <c r="U41" s="43"/>
      <c r="V41" s="43"/>
      <c r="W41" s="43"/>
      <c r="X41" s="43"/>
      <c r="Y41" s="43"/>
      <c r="Z41" s="43"/>
      <c r="AA41" s="43"/>
      <c r="AB41" s="43"/>
      <c r="AC41" s="43"/>
      <c r="AD41" s="43"/>
      <c r="AE41" s="43"/>
      <c r="AF41" s="43"/>
      <c r="AG41" s="43"/>
      <c r="AH41" s="44"/>
      <c r="AI41" s="44"/>
      <c r="AJ41" s="45"/>
    </row>
    <row r="42" spans="2:37" ht="60" x14ac:dyDescent="0.25">
      <c r="B42" s="50" t="s">
        <v>459</v>
      </c>
      <c r="C42" s="47"/>
      <c r="D42" s="47"/>
      <c r="E42" s="47"/>
      <c r="F42" s="47"/>
      <c r="G42" s="47"/>
      <c r="H42" s="48"/>
      <c r="I42" s="48"/>
      <c r="J42" s="18" t="s">
        <v>108</v>
      </c>
      <c r="K42" s="19" t="s">
        <v>109</v>
      </c>
      <c r="L42" s="20" t="s">
        <v>110</v>
      </c>
      <c r="M42" s="21">
        <v>285</v>
      </c>
      <c r="N42" s="48"/>
      <c r="O42" s="47"/>
      <c r="P42" s="47"/>
      <c r="Q42" s="47"/>
      <c r="R42" s="47"/>
      <c r="S42" s="47"/>
      <c r="T42" s="49"/>
      <c r="U42" s="49"/>
      <c r="V42" s="49"/>
      <c r="W42" s="49"/>
      <c r="X42" s="49"/>
      <c r="Y42" s="49"/>
      <c r="Z42" s="49"/>
      <c r="AA42" s="49"/>
      <c r="AB42" s="49"/>
      <c r="AC42" s="49"/>
      <c r="AD42" s="49"/>
      <c r="AE42" s="49"/>
      <c r="AF42" s="49"/>
      <c r="AG42" s="49"/>
      <c r="AH42" s="51"/>
      <c r="AI42" s="51"/>
      <c r="AJ42" s="52"/>
    </row>
    <row r="43" spans="2:37" ht="225" x14ac:dyDescent="0.25">
      <c r="B43" s="42" t="s">
        <v>463</v>
      </c>
      <c r="C43" s="40" t="s">
        <v>589</v>
      </c>
      <c r="D43" s="41" t="s">
        <v>252</v>
      </c>
      <c r="E43" s="40" t="s">
        <v>253</v>
      </c>
      <c r="F43" s="40" t="s">
        <v>313</v>
      </c>
      <c r="G43" s="41" t="s">
        <v>92</v>
      </c>
      <c r="H43" s="42" t="s">
        <v>93</v>
      </c>
      <c r="I43" s="42" t="s">
        <v>93</v>
      </c>
      <c r="J43" s="22" t="s">
        <v>114</v>
      </c>
      <c r="K43" s="23" t="s">
        <v>115</v>
      </c>
      <c r="L43" s="21" t="s">
        <v>116</v>
      </c>
      <c r="M43" s="21">
        <v>18.18</v>
      </c>
      <c r="N43" s="39" t="s">
        <v>97</v>
      </c>
      <c r="O43" s="40" t="s">
        <v>98</v>
      </c>
      <c r="P43" s="41" t="s">
        <v>99</v>
      </c>
      <c r="Q43" s="41" t="s">
        <v>100</v>
      </c>
      <c r="R43" s="41" t="s">
        <v>101</v>
      </c>
      <c r="S43" s="41" t="s">
        <v>102</v>
      </c>
      <c r="T43" s="43">
        <f>U43</f>
        <v>359999</v>
      </c>
      <c r="U43" s="43">
        <f>V43</f>
        <v>359999</v>
      </c>
      <c r="V43" s="43">
        <v>359999</v>
      </c>
      <c r="W43" s="43" t="s">
        <v>103</v>
      </c>
      <c r="X43" s="43" t="s">
        <v>103</v>
      </c>
      <c r="Y43" s="43" t="s">
        <v>103</v>
      </c>
      <c r="Z43" s="43" t="s">
        <v>103</v>
      </c>
      <c r="AA43" s="43" t="s">
        <v>103</v>
      </c>
      <c r="AB43" s="43">
        <v>63530</v>
      </c>
      <c r="AC43" s="43" t="s">
        <v>104</v>
      </c>
      <c r="AD43" s="43"/>
      <c r="AE43" s="43">
        <f>U43</f>
        <v>359999</v>
      </c>
      <c r="AF43" s="43"/>
      <c r="AG43" s="43"/>
      <c r="AH43" s="44" t="s">
        <v>590</v>
      </c>
      <c r="AI43" s="44" t="s">
        <v>591</v>
      </c>
      <c r="AJ43" s="54">
        <v>45747</v>
      </c>
    </row>
    <row r="44" spans="2:37" ht="45" x14ac:dyDescent="0.25">
      <c r="B44" s="46" t="s">
        <v>463</v>
      </c>
      <c r="C44" s="40"/>
      <c r="D44" s="40"/>
      <c r="E44" s="40"/>
      <c r="F44" s="40"/>
      <c r="G44" s="40"/>
      <c r="H44" s="42"/>
      <c r="I44" s="42"/>
      <c r="J44" s="22" t="s">
        <v>117</v>
      </c>
      <c r="K44" s="23" t="s">
        <v>118</v>
      </c>
      <c r="L44" s="21" t="s">
        <v>96</v>
      </c>
      <c r="M44" s="21">
        <v>845</v>
      </c>
      <c r="N44" s="42"/>
      <c r="O44" s="40"/>
      <c r="P44" s="40"/>
      <c r="Q44" s="40"/>
      <c r="R44" s="40"/>
      <c r="S44" s="40"/>
      <c r="T44" s="43"/>
      <c r="U44" s="43"/>
      <c r="V44" s="43"/>
      <c r="W44" s="43"/>
      <c r="X44" s="43"/>
      <c r="Y44" s="43"/>
      <c r="Z44" s="43"/>
      <c r="AA44" s="43"/>
      <c r="AB44" s="43"/>
      <c r="AC44" s="43"/>
      <c r="AD44" s="43"/>
      <c r="AE44" s="43"/>
      <c r="AF44" s="43"/>
      <c r="AG44" s="43"/>
      <c r="AH44" s="44"/>
      <c r="AI44" s="44"/>
      <c r="AJ44" s="45"/>
    </row>
    <row r="45" spans="2:37" ht="45" x14ac:dyDescent="0.25">
      <c r="B45" s="46" t="s">
        <v>463</v>
      </c>
      <c r="C45" s="40"/>
      <c r="D45" s="40"/>
      <c r="E45" s="40"/>
      <c r="F45" s="40"/>
      <c r="G45" s="40"/>
      <c r="H45" s="42"/>
      <c r="I45" s="42"/>
      <c r="J45" s="22" t="s">
        <v>119</v>
      </c>
      <c r="K45" s="23" t="s">
        <v>120</v>
      </c>
      <c r="L45" s="21" t="s">
        <v>110</v>
      </c>
      <c r="M45" s="21">
        <v>845</v>
      </c>
      <c r="N45" s="42"/>
      <c r="O45" s="40"/>
      <c r="P45" s="40"/>
      <c r="Q45" s="40"/>
      <c r="R45" s="40"/>
      <c r="S45" s="40"/>
      <c r="T45" s="43"/>
      <c r="U45" s="43"/>
      <c r="V45" s="43"/>
      <c r="W45" s="43"/>
      <c r="X45" s="43"/>
      <c r="Y45" s="43"/>
      <c r="Z45" s="43"/>
      <c r="AA45" s="43"/>
      <c r="AB45" s="43"/>
      <c r="AC45" s="43"/>
      <c r="AD45" s="43"/>
      <c r="AE45" s="43"/>
      <c r="AF45" s="43"/>
      <c r="AG45" s="43"/>
      <c r="AH45" s="44"/>
      <c r="AI45" s="44"/>
      <c r="AJ45" s="45"/>
    </row>
    <row r="46" spans="2:37" ht="75" x14ac:dyDescent="0.25">
      <c r="B46" s="50" t="s">
        <v>463</v>
      </c>
      <c r="C46" s="47"/>
      <c r="D46" s="47"/>
      <c r="E46" s="47"/>
      <c r="F46" s="47"/>
      <c r="G46" s="47"/>
      <c r="H46" s="48"/>
      <c r="I46" s="48"/>
      <c r="J46" s="22" t="s">
        <v>121</v>
      </c>
      <c r="K46" s="23" t="s">
        <v>122</v>
      </c>
      <c r="L46" s="21" t="s">
        <v>107</v>
      </c>
      <c r="M46" s="21">
        <v>1</v>
      </c>
      <c r="N46" s="48"/>
      <c r="O46" s="47"/>
      <c r="P46" s="47"/>
      <c r="Q46" s="47"/>
      <c r="R46" s="47"/>
      <c r="S46" s="47"/>
      <c r="T46" s="49"/>
      <c r="U46" s="49"/>
      <c r="V46" s="49"/>
      <c r="W46" s="49"/>
      <c r="X46" s="49"/>
      <c r="Y46" s="49"/>
      <c r="Z46" s="49"/>
      <c r="AA46" s="49"/>
      <c r="AB46" s="49"/>
      <c r="AC46" s="49"/>
      <c r="AD46" s="49"/>
      <c r="AE46" s="49"/>
      <c r="AF46" s="49"/>
      <c r="AG46" s="49"/>
      <c r="AH46" s="51"/>
      <c r="AI46" s="51"/>
      <c r="AJ46" s="52"/>
    </row>
    <row r="47" spans="2:37" x14ac:dyDescent="0.25">
      <c r="B47" s="129"/>
      <c r="C47" s="130"/>
      <c r="D47" s="130"/>
      <c r="E47" s="130"/>
      <c r="F47" s="130"/>
      <c r="G47" s="130"/>
      <c r="H47" s="131"/>
      <c r="I47" s="131"/>
      <c r="J47" s="132"/>
      <c r="K47" s="133"/>
      <c r="L47" s="134"/>
      <c r="M47" s="135"/>
      <c r="N47" s="131"/>
      <c r="O47" s="130"/>
      <c r="P47" s="130"/>
      <c r="Q47" s="130"/>
      <c r="R47" s="130"/>
      <c r="S47" s="130"/>
      <c r="T47" s="136"/>
      <c r="U47" s="136"/>
      <c r="V47" s="136"/>
      <c r="W47" s="136"/>
      <c r="X47" s="136"/>
      <c r="Y47" s="136"/>
      <c r="Z47" s="136"/>
      <c r="AA47" s="136"/>
      <c r="AB47" s="136"/>
      <c r="AC47" s="136"/>
      <c r="AD47" s="136"/>
      <c r="AE47" s="136"/>
      <c r="AF47" s="136"/>
      <c r="AG47" s="136"/>
      <c r="AH47" s="137"/>
      <c r="AI47" s="137"/>
      <c r="AJ47" s="83"/>
    </row>
    <row r="48" spans="2:37" x14ac:dyDescent="0.25">
      <c r="K48" s="53" t="s">
        <v>268</v>
      </c>
      <c r="U48" s="24"/>
    </row>
  </sheetData>
  <autoFilter ref="B15:AK46" xr:uid="{00000000-0001-0000-0000-000000000000}"/>
  <mergeCells count="30">
    <mergeCell ref="AD1:AI5"/>
    <mergeCell ref="B6:AI6"/>
    <mergeCell ref="B8:AI8"/>
    <mergeCell ref="G13:G14"/>
    <mergeCell ref="H13:H14"/>
    <mergeCell ref="I13:I14"/>
    <mergeCell ref="J13:M13"/>
    <mergeCell ref="N13:N14"/>
    <mergeCell ref="B13:B14"/>
    <mergeCell ref="C13:C14"/>
    <mergeCell ref="D13:D14"/>
    <mergeCell ref="E13:E14"/>
    <mergeCell ref="F13:F14"/>
    <mergeCell ref="U13:U14"/>
    <mergeCell ref="V13:AA13"/>
    <mergeCell ref="AB13:AB14"/>
    <mergeCell ref="AC13:AC14"/>
    <mergeCell ref="J11:O11"/>
    <mergeCell ref="O13:O14"/>
    <mergeCell ref="P13:P14"/>
    <mergeCell ref="Q13:Q14"/>
    <mergeCell ref="R13:R14"/>
    <mergeCell ref="S13:S14"/>
    <mergeCell ref="T13:T14"/>
    <mergeCell ref="AK13:AK14"/>
    <mergeCell ref="AD13:AF13"/>
    <mergeCell ref="AG13:AG14"/>
    <mergeCell ref="AH13:AH14"/>
    <mergeCell ref="AI13:AI14"/>
    <mergeCell ref="AJ13:AJ1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41"/>
  <sheetViews>
    <sheetView zoomScale="90" zoomScaleNormal="90" workbookViewId="0">
      <pane xSplit="3" ySplit="1" topLeftCell="D4" activePane="bottomRight" state="frozen"/>
      <selection pane="topRight" activeCell="D1" sqref="D1"/>
      <selection pane="bottomLeft" activeCell="A2" sqref="A2"/>
      <selection pane="bottomRight" activeCell="AE6" sqref="AE6:AE7"/>
    </sheetView>
  </sheetViews>
  <sheetFormatPr defaultRowHeight="15" x14ac:dyDescent="0.25"/>
  <cols>
    <col min="1" max="1" width="5" customWidth="1"/>
    <col min="2" max="2" width="21" customWidth="1"/>
    <col min="3" max="3" width="17.85546875" style="114" customWidth="1"/>
    <col min="4" max="5" width="13.85546875" customWidth="1"/>
    <col min="6" max="6" width="18.140625" style="114"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2.85546875"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3.140625" style="83" customWidth="1"/>
  </cols>
  <sheetData>
    <row r="1" spans="1:36" x14ac:dyDescent="0.25">
      <c r="A1" s="1"/>
      <c r="B1" s="189" t="s">
        <v>40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81"/>
    </row>
    <row r="2" spans="1:36" x14ac:dyDescent="0.25">
      <c r="A2" s="1"/>
      <c r="B2" s="1"/>
      <c r="C2" s="111"/>
      <c r="D2" s="1"/>
      <c r="E2" s="1"/>
      <c r="F2" s="11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81"/>
    </row>
    <row r="3" spans="1:36" ht="39" customHeight="1" x14ac:dyDescent="0.25">
      <c r="A3" s="1"/>
      <c r="B3" s="188" t="s">
        <v>0</v>
      </c>
      <c r="C3" s="188" t="s">
        <v>1</v>
      </c>
      <c r="D3" s="188" t="s">
        <v>28</v>
      </c>
      <c r="E3" s="188" t="s">
        <v>29</v>
      </c>
      <c r="F3" s="188" t="s">
        <v>30</v>
      </c>
      <c r="G3" s="188" t="s">
        <v>3</v>
      </c>
      <c r="H3" s="186" t="s">
        <v>551</v>
      </c>
      <c r="I3" s="188" t="s">
        <v>410</v>
      </c>
      <c r="J3" s="190" t="s">
        <v>6</v>
      </c>
      <c r="K3" s="190"/>
      <c r="L3" s="190"/>
      <c r="M3" s="190"/>
      <c r="N3" s="191" t="s">
        <v>47</v>
      </c>
      <c r="O3" s="188" t="s">
        <v>31</v>
      </c>
      <c r="P3" s="199" t="s">
        <v>42</v>
      </c>
      <c r="Q3" s="199" t="s">
        <v>32</v>
      </c>
      <c r="R3" s="199" t="s">
        <v>37</v>
      </c>
      <c r="S3" s="199" t="s">
        <v>33</v>
      </c>
      <c r="T3" s="188" t="s">
        <v>55</v>
      </c>
      <c r="U3" s="188" t="s">
        <v>57</v>
      </c>
      <c r="V3" s="190" t="s">
        <v>59</v>
      </c>
      <c r="W3" s="190"/>
      <c r="X3" s="190"/>
      <c r="Y3" s="190"/>
      <c r="Z3" s="190"/>
      <c r="AA3" s="190"/>
      <c r="AB3" s="188" t="s">
        <v>69</v>
      </c>
      <c r="AC3" s="194" t="s">
        <v>75</v>
      </c>
      <c r="AD3" s="196" t="s">
        <v>77</v>
      </c>
      <c r="AE3" s="197"/>
      <c r="AF3" s="198"/>
      <c r="AG3" s="191" t="s">
        <v>27</v>
      </c>
      <c r="AH3" s="191" t="s">
        <v>36</v>
      </c>
      <c r="AI3" s="188" t="s">
        <v>34</v>
      </c>
      <c r="AJ3" s="191" t="s">
        <v>35</v>
      </c>
    </row>
    <row r="4" spans="1:36" ht="168.75" customHeight="1" x14ac:dyDescent="0.25">
      <c r="A4" s="1"/>
      <c r="B4" s="188"/>
      <c r="C4" s="188"/>
      <c r="D4" s="188"/>
      <c r="E4" s="188"/>
      <c r="F4" s="188"/>
      <c r="G4" s="188"/>
      <c r="H4" s="187"/>
      <c r="I4" s="186"/>
      <c r="J4" s="3" t="s">
        <v>7</v>
      </c>
      <c r="K4" s="3" t="s">
        <v>8</v>
      </c>
      <c r="L4" s="3" t="s">
        <v>9</v>
      </c>
      <c r="M4" s="11" t="s">
        <v>10</v>
      </c>
      <c r="N4" s="192"/>
      <c r="O4" s="188"/>
      <c r="P4" s="199"/>
      <c r="Q4" s="199"/>
      <c r="R4" s="199"/>
      <c r="S4" s="199"/>
      <c r="T4" s="188"/>
      <c r="U4" s="188"/>
      <c r="V4" s="3" t="s">
        <v>61</v>
      </c>
      <c r="W4" s="3" t="s">
        <v>62</v>
      </c>
      <c r="X4" s="3" t="s">
        <v>15</v>
      </c>
      <c r="Y4" s="3" t="s">
        <v>63</v>
      </c>
      <c r="Z4" s="3" t="s">
        <v>60</v>
      </c>
      <c r="AA4" s="3" t="s">
        <v>25</v>
      </c>
      <c r="AB4" s="188"/>
      <c r="AC4" s="195"/>
      <c r="AD4" s="3" t="s">
        <v>16</v>
      </c>
      <c r="AE4" s="3" t="s">
        <v>17</v>
      </c>
      <c r="AF4" s="3" t="s">
        <v>26</v>
      </c>
      <c r="AG4" s="192"/>
      <c r="AH4" s="192"/>
      <c r="AI4" s="188"/>
      <c r="AJ4" s="192"/>
    </row>
    <row r="5" spans="1:36" ht="14.25" customHeight="1" x14ac:dyDescent="0.25">
      <c r="A5" s="1"/>
      <c r="B5" s="2">
        <v>1</v>
      </c>
      <c r="C5" s="115">
        <v>2</v>
      </c>
      <c r="D5" s="2">
        <v>3</v>
      </c>
      <c r="E5" s="2">
        <v>4</v>
      </c>
      <c r="F5" s="115">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115">
        <v>35</v>
      </c>
    </row>
    <row r="6" spans="1:36" ht="72" customHeight="1" x14ac:dyDescent="0.25">
      <c r="A6" s="1"/>
      <c r="B6" s="184" t="s">
        <v>218</v>
      </c>
      <c r="C6" s="179" t="s">
        <v>219</v>
      </c>
      <c r="D6" s="179" t="s">
        <v>330</v>
      </c>
      <c r="E6" s="179" t="s">
        <v>220</v>
      </c>
      <c r="F6" s="179" t="s">
        <v>552</v>
      </c>
      <c r="G6" s="179" t="s">
        <v>221</v>
      </c>
      <c r="H6" s="179" t="s">
        <v>93</v>
      </c>
      <c r="I6" s="179" t="s">
        <v>93</v>
      </c>
      <c r="J6" s="117" t="s">
        <v>222</v>
      </c>
      <c r="K6" s="117" t="s">
        <v>223</v>
      </c>
      <c r="L6" s="117" t="s">
        <v>168</v>
      </c>
      <c r="M6" s="118">
        <v>8000</v>
      </c>
      <c r="N6" s="179" t="s">
        <v>97</v>
      </c>
      <c r="O6" s="179" t="s">
        <v>224</v>
      </c>
      <c r="P6" s="179" t="s">
        <v>225</v>
      </c>
      <c r="Q6" s="179" t="s">
        <v>100</v>
      </c>
      <c r="R6" s="179" t="s">
        <v>226</v>
      </c>
      <c r="S6" s="179" t="s">
        <v>102</v>
      </c>
      <c r="T6" s="183">
        <v>990479</v>
      </c>
      <c r="U6" s="179" t="s">
        <v>227</v>
      </c>
      <c r="V6" s="183">
        <v>990479</v>
      </c>
      <c r="W6" s="179" t="s">
        <v>227</v>
      </c>
      <c r="X6" s="179" t="s">
        <v>227</v>
      </c>
      <c r="Y6" s="179" t="s">
        <v>227</v>
      </c>
      <c r="Z6" s="179" t="s">
        <v>227</v>
      </c>
      <c r="AA6" s="179" t="s">
        <v>227</v>
      </c>
      <c r="AB6" s="183">
        <v>174791</v>
      </c>
      <c r="AC6" s="179" t="s">
        <v>104</v>
      </c>
      <c r="AD6" s="179" t="s">
        <v>227</v>
      </c>
      <c r="AE6" s="183">
        <v>990479</v>
      </c>
      <c r="AF6" s="179" t="s">
        <v>227</v>
      </c>
      <c r="AG6" s="179" t="s">
        <v>227</v>
      </c>
      <c r="AH6" s="179" t="s">
        <v>228</v>
      </c>
      <c r="AI6" s="179" t="s">
        <v>229</v>
      </c>
      <c r="AJ6" s="179"/>
    </row>
    <row r="7" spans="1:36" ht="80.25" customHeight="1" x14ac:dyDescent="0.25">
      <c r="A7" s="1"/>
      <c r="B7" s="184"/>
      <c r="C7" s="179"/>
      <c r="D7" s="179"/>
      <c r="E7" s="179"/>
      <c r="F7" s="179"/>
      <c r="G7" s="179"/>
      <c r="H7" s="179"/>
      <c r="I7" s="179"/>
      <c r="J7" s="117" t="s">
        <v>230</v>
      </c>
      <c r="K7" s="117" t="s">
        <v>231</v>
      </c>
      <c r="L7" s="117" t="s">
        <v>232</v>
      </c>
      <c r="M7" s="120">
        <v>3.0619999999999998</v>
      </c>
      <c r="N7" s="179"/>
      <c r="O7" s="179"/>
      <c r="P7" s="179"/>
      <c r="Q7" s="179"/>
      <c r="R7" s="179"/>
      <c r="S7" s="179"/>
      <c r="T7" s="183"/>
      <c r="U7" s="179"/>
      <c r="V7" s="183"/>
      <c r="W7" s="179"/>
      <c r="X7" s="179"/>
      <c r="Y7" s="179"/>
      <c r="Z7" s="179"/>
      <c r="AA7" s="179"/>
      <c r="AB7" s="183"/>
      <c r="AC7" s="179"/>
      <c r="AD7" s="179"/>
      <c r="AE7" s="183"/>
      <c r="AF7" s="179"/>
      <c r="AG7" s="179"/>
      <c r="AH7" s="179"/>
      <c r="AI7" s="179"/>
      <c r="AJ7" s="179"/>
    </row>
    <row r="8" spans="1:36" ht="72" x14ac:dyDescent="0.25">
      <c r="A8" s="1"/>
      <c r="B8" s="184" t="s">
        <v>233</v>
      </c>
      <c r="C8" s="179" t="s">
        <v>234</v>
      </c>
      <c r="D8" s="179"/>
      <c r="E8" s="179"/>
      <c r="F8" s="179" t="s">
        <v>553</v>
      </c>
      <c r="G8" s="179"/>
      <c r="H8" s="179" t="s">
        <v>93</v>
      </c>
      <c r="I8" s="179" t="s">
        <v>93</v>
      </c>
      <c r="J8" s="117" t="s">
        <v>222</v>
      </c>
      <c r="K8" s="117" t="s">
        <v>223</v>
      </c>
      <c r="L8" s="117" t="s">
        <v>168</v>
      </c>
      <c r="M8" s="118">
        <v>5000</v>
      </c>
      <c r="N8" s="179" t="s">
        <v>97</v>
      </c>
      <c r="O8" s="179" t="s">
        <v>112</v>
      </c>
      <c r="P8" s="179" t="s">
        <v>225</v>
      </c>
      <c r="Q8" s="179" t="s">
        <v>100</v>
      </c>
      <c r="R8" s="179" t="s">
        <v>226</v>
      </c>
      <c r="S8" s="179" t="s">
        <v>102</v>
      </c>
      <c r="T8" s="181">
        <v>721348</v>
      </c>
      <c r="U8" s="182" t="s">
        <v>227</v>
      </c>
      <c r="V8" s="181">
        <v>721348</v>
      </c>
      <c r="W8" s="179" t="s">
        <v>227</v>
      </c>
      <c r="X8" s="179" t="s">
        <v>227</v>
      </c>
      <c r="Y8" s="179" t="s">
        <v>227</v>
      </c>
      <c r="Z8" s="179" t="s">
        <v>227</v>
      </c>
      <c r="AA8" s="179" t="s">
        <v>227</v>
      </c>
      <c r="AB8" s="183">
        <v>127297</v>
      </c>
      <c r="AC8" s="179" t="s">
        <v>104</v>
      </c>
      <c r="AD8" s="179" t="s">
        <v>227</v>
      </c>
      <c r="AE8" s="181">
        <v>721348</v>
      </c>
      <c r="AF8" s="179" t="s">
        <v>227</v>
      </c>
      <c r="AG8" s="179" t="s">
        <v>227</v>
      </c>
      <c r="AH8" s="179" t="s">
        <v>235</v>
      </c>
      <c r="AI8" s="179" t="s">
        <v>236</v>
      </c>
      <c r="AJ8" s="180">
        <v>45380</v>
      </c>
    </row>
    <row r="9" spans="1:36" ht="77.25" customHeight="1" x14ac:dyDescent="0.25">
      <c r="A9" s="1"/>
      <c r="B9" s="184"/>
      <c r="C9" s="179"/>
      <c r="D9" s="179"/>
      <c r="E9" s="179"/>
      <c r="F9" s="179"/>
      <c r="G9" s="179"/>
      <c r="H9" s="179"/>
      <c r="I9" s="179"/>
      <c r="J9" s="117" t="s">
        <v>230</v>
      </c>
      <c r="K9" s="117" t="s">
        <v>231</v>
      </c>
      <c r="L9" s="117" t="s">
        <v>232</v>
      </c>
      <c r="M9" s="123">
        <v>1.2230000000000001</v>
      </c>
      <c r="N9" s="179"/>
      <c r="O9" s="179"/>
      <c r="P9" s="179"/>
      <c r="Q9" s="179"/>
      <c r="R9" s="179"/>
      <c r="S9" s="179"/>
      <c r="T9" s="181"/>
      <c r="U9" s="182"/>
      <c r="V9" s="181"/>
      <c r="W9" s="179"/>
      <c r="X9" s="179"/>
      <c r="Y9" s="179"/>
      <c r="Z9" s="179"/>
      <c r="AA9" s="179"/>
      <c r="AB9" s="183"/>
      <c r="AC9" s="179"/>
      <c r="AD9" s="179"/>
      <c r="AE9" s="181"/>
      <c r="AF9" s="179"/>
      <c r="AG9" s="179"/>
      <c r="AH9" s="179"/>
      <c r="AI9" s="179"/>
      <c r="AJ9" s="179"/>
    </row>
    <row r="10" spans="1:36" ht="72" x14ac:dyDescent="0.25">
      <c r="A10" s="1"/>
      <c r="B10" s="184" t="s">
        <v>237</v>
      </c>
      <c r="C10" s="179" t="s">
        <v>238</v>
      </c>
      <c r="D10" s="179"/>
      <c r="E10" s="179"/>
      <c r="F10" s="179" t="s">
        <v>554</v>
      </c>
      <c r="G10" s="179"/>
      <c r="H10" s="179" t="s">
        <v>93</v>
      </c>
      <c r="I10" s="179" t="s">
        <v>93</v>
      </c>
      <c r="J10" s="117" t="s">
        <v>222</v>
      </c>
      <c r="K10" s="117" t="s">
        <v>223</v>
      </c>
      <c r="L10" s="117" t="s">
        <v>168</v>
      </c>
      <c r="M10" s="124">
        <v>8000</v>
      </c>
      <c r="N10" s="179" t="s">
        <v>97</v>
      </c>
      <c r="O10" s="179" t="s">
        <v>112</v>
      </c>
      <c r="P10" s="179" t="s">
        <v>225</v>
      </c>
      <c r="Q10" s="179" t="s">
        <v>100</v>
      </c>
      <c r="R10" s="179" t="s">
        <v>226</v>
      </c>
      <c r="S10" s="179" t="s">
        <v>102</v>
      </c>
      <c r="T10" s="181">
        <v>5674840</v>
      </c>
      <c r="U10" s="182" t="s">
        <v>227</v>
      </c>
      <c r="V10" s="181">
        <v>5674840</v>
      </c>
      <c r="W10" s="179" t="s">
        <v>227</v>
      </c>
      <c r="X10" s="179" t="s">
        <v>227</v>
      </c>
      <c r="Y10" s="179" t="s">
        <v>227</v>
      </c>
      <c r="Z10" s="179" t="s">
        <v>227</v>
      </c>
      <c r="AA10" s="179" t="s">
        <v>227</v>
      </c>
      <c r="AB10" s="181">
        <v>1001443</v>
      </c>
      <c r="AC10" s="179" t="s">
        <v>104</v>
      </c>
      <c r="AD10" s="179" t="s">
        <v>227</v>
      </c>
      <c r="AE10" s="181">
        <v>5674840</v>
      </c>
      <c r="AF10" s="179" t="s">
        <v>227</v>
      </c>
      <c r="AG10" s="179" t="s">
        <v>227</v>
      </c>
      <c r="AH10" s="179" t="s">
        <v>239</v>
      </c>
      <c r="AI10" s="179" t="s">
        <v>555</v>
      </c>
      <c r="AJ10" s="180">
        <v>45471</v>
      </c>
    </row>
    <row r="11" spans="1:36" ht="85.5" customHeight="1" x14ac:dyDescent="0.25">
      <c r="A11" s="1"/>
      <c r="B11" s="184"/>
      <c r="C11" s="179"/>
      <c r="D11" s="179"/>
      <c r="E11" s="179"/>
      <c r="F11" s="179"/>
      <c r="G11" s="179"/>
      <c r="H11" s="179"/>
      <c r="I11" s="179"/>
      <c r="J11" s="117" t="s">
        <v>230</v>
      </c>
      <c r="K11" s="117" t="s">
        <v>231</v>
      </c>
      <c r="L11" s="117" t="s">
        <v>232</v>
      </c>
      <c r="M11" s="123">
        <v>11.228999999999999</v>
      </c>
      <c r="N11" s="179"/>
      <c r="O11" s="179"/>
      <c r="P11" s="179"/>
      <c r="Q11" s="179"/>
      <c r="R11" s="179"/>
      <c r="S11" s="179"/>
      <c r="T11" s="181"/>
      <c r="U11" s="182"/>
      <c r="V11" s="181"/>
      <c r="W11" s="179"/>
      <c r="X11" s="179"/>
      <c r="Y11" s="179"/>
      <c r="Z11" s="179"/>
      <c r="AA11" s="179"/>
      <c r="AB11" s="181"/>
      <c r="AC11" s="179"/>
      <c r="AD11" s="179"/>
      <c r="AE11" s="181"/>
      <c r="AF11" s="179"/>
      <c r="AG11" s="179"/>
      <c r="AH11" s="179"/>
      <c r="AI11" s="179"/>
      <c r="AJ11" s="179"/>
    </row>
    <row r="12" spans="1:36" x14ac:dyDescent="0.25">
      <c r="A12" s="1"/>
      <c r="B12" s="184" t="s">
        <v>240</v>
      </c>
      <c r="C12" s="179" t="s">
        <v>241</v>
      </c>
      <c r="D12" s="179"/>
      <c r="E12" s="179"/>
      <c r="F12" s="179" t="s">
        <v>556</v>
      </c>
      <c r="G12" s="179"/>
      <c r="H12" s="185" t="s">
        <v>557</v>
      </c>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185"/>
    </row>
    <row r="13" spans="1:36" ht="45" customHeight="1" x14ac:dyDescent="0.25">
      <c r="A13" s="1"/>
      <c r="B13" s="184"/>
      <c r="C13" s="179"/>
      <c r="D13" s="179"/>
      <c r="E13" s="179"/>
      <c r="F13" s="179"/>
      <c r="G13" s="179"/>
      <c r="H13" s="185"/>
      <c r="I13" s="185"/>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185"/>
    </row>
    <row r="14" spans="1:36" ht="72" customHeight="1" x14ac:dyDescent="0.25">
      <c r="A14" s="1"/>
      <c r="B14" s="184" t="s">
        <v>242</v>
      </c>
      <c r="C14" s="179" t="s">
        <v>243</v>
      </c>
      <c r="D14" s="179"/>
      <c r="E14" s="179"/>
      <c r="F14" s="179" t="s">
        <v>558</v>
      </c>
      <c r="G14" s="179"/>
      <c r="H14" s="185" t="s">
        <v>559</v>
      </c>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185"/>
    </row>
    <row r="15" spans="1:36" x14ac:dyDescent="0.25">
      <c r="A15" s="1"/>
      <c r="B15" s="184"/>
      <c r="C15" s="179"/>
      <c r="D15" s="179"/>
      <c r="E15" s="179"/>
      <c r="F15" s="179"/>
      <c r="G15" s="179"/>
      <c r="H15" s="185"/>
      <c r="I15" s="185"/>
      <c r="J15" s="185"/>
      <c r="K15" s="185"/>
      <c r="L15" s="185"/>
      <c r="M15" s="185"/>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row>
    <row r="16" spans="1:36" x14ac:dyDescent="0.25">
      <c r="A16" s="1"/>
      <c r="B16" s="184" t="s">
        <v>244</v>
      </c>
      <c r="C16" s="179" t="s">
        <v>245</v>
      </c>
      <c r="D16" s="179"/>
      <c r="E16" s="179"/>
      <c r="F16" s="179" t="s">
        <v>560</v>
      </c>
      <c r="G16" s="179"/>
      <c r="H16" s="185" t="s">
        <v>557</v>
      </c>
      <c r="I16" s="185"/>
      <c r="J16" s="185"/>
      <c r="K16" s="185"/>
      <c r="L16" s="185"/>
      <c r="M16" s="185"/>
      <c r="N16" s="185"/>
      <c r="O16" s="185"/>
      <c r="P16" s="185"/>
      <c r="Q16" s="185"/>
      <c r="R16" s="185"/>
      <c r="S16" s="185"/>
      <c r="T16" s="185"/>
      <c r="U16" s="185"/>
      <c r="V16" s="185"/>
      <c r="W16" s="185"/>
      <c r="X16" s="185"/>
      <c r="Y16" s="185"/>
      <c r="Z16" s="185"/>
      <c r="AA16" s="185"/>
      <c r="AB16" s="185"/>
      <c r="AC16" s="185"/>
      <c r="AD16" s="185"/>
      <c r="AE16" s="185"/>
      <c r="AF16" s="185"/>
      <c r="AG16" s="185"/>
      <c r="AH16" s="185"/>
      <c r="AI16" s="185"/>
      <c r="AJ16" s="185"/>
    </row>
    <row r="17" spans="1:36" ht="46.5" customHeight="1" x14ac:dyDescent="0.25">
      <c r="A17" s="1"/>
      <c r="B17" s="184"/>
      <c r="C17" s="179"/>
      <c r="D17" s="179"/>
      <c r="E17" s="179"/>
      <c r="F17" s="179"/>
      <c r="G17" s="179"/>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c r="AE17" s="185"/>
      <c r="AF17" s="185"/>
      <c r="AG17" s="185"/>
      <c r="AH17" s="185"/>
      <c r="AI17" s="185"/>
      <c r="AJ17" s="185"/>
    </row>
    <row r="18" spans="1:36" x14ac:dyDescent="0.25">
      <c r="A18" s="1"/>
      <c r="B18" s="184" t="s">
        <v>246</v>
      </c>
      <c r="C18" s="179" t="s">
        <v>561</v>
      </c>
      <c r="D18" s="179"/>
      <c r="E18" s="179"/>
      <c r="F18" s="179" t="s">
        <v>562</v>
      </c>
      <c r="G18" s="179"/>
      <c r="H18" s="185" t="s">
        <v>563</v>
      </c>
      <c r="I18" s="185"/>
      <c r="J18" s="185"/>
      <c r="K18" s="185"/>
      <c r="L18" s="185"/>
      <c r="M18" s="185"/>
      <c r="N18" s="185"/>
      <c r="O18" s="185"/>
      <c r="P18" s="185"/>
      <c r="Q18" s="185"/>
      <c r="R18" s="185"/>
      <c r="S18" s="185"/>
      <c r="T18" s="185"/>
      <c r="U18" s="185"/>
      <c r="V18" s="185"/>
      <c r="W18" s="185"/>
      <c r="X18" s="185"/>
      <c r="Y18" s="185"/>
      <c r="Z18" s="185"/>
      <c r="AA18" s="185"/>
      <c r="AB18" s="185"/>
      <c r="AC18" s="185"/>
      <c r="AD18" s="185"/>
      <c r="AE18" s="185"/>
      <c r="AF18" s="185"/>
      <c r="AG18" s="185"/>
      <c r="AH18" s="185"/>
      <c r="AI18" s="185"/>
      <c r="AJ18" s="185"/>
    </row>
    <row r="19" spans="1:36" ht="47.25" customHeight="1" x14ac:dyDescent="0.25">
      <c r="A19" s="1"/>
      <c r="B19" s="184"/>
      <c r="C19" s="179"/>
      <c r="D19" s="179"/>
      <c r="E19" s="179"/>
      <c r="F19" s="179"/>
      <c r="G19" s="179"/>
      <c r="H19" s="185"/>
      <c r="I19" s="185"/>
      <c r="J19" s="185"/>
      <c r="K19" s="185"/>
      <c r="L19" s="185"/>
      <c r="M19" s="185"/>
      <c r="N19" s="185"/>
      <c r="O19" s="185"/>
      <c r="P19" s="185"/>
      <c r="Q19" s="185"/>
      <c r="R19" s="185"/>
      <c r="S19" s="185"/>
      <c r="T19" s="185"/>
      <c r="U19" s="185"/>
      <c r="V19" s="185"/>
      <c r="W19" s="185"/>
      <c r="X19" s="185"/>
      <c r="Y19" s="185"/>
      <c r="Z19" s="185"/>
      <c r="AA19" s="185"/>
      <c r="AB19" s="185"/>
      <c r="AC19" s="185"/>
      <c r="AD19" s="185"/>
      <c r="AE19" s="185"/>
      <c r="AF19" s="185"/>
      <c r="AG19" s="185"/>
      <c r="AH19" s="185"/>
      <c r="AI19" s="185"/>
      <c r="AJ19" s="185"/>
    </row>
    <row r="20" spans="1:36" ht="85.5" customHeight="1" x14ac:dyDescent="0.25">
      <c r="A20" s="1"/>
      <c r="B20" s="184" t="s">
        <v>248</v>
      </c>
      <c r="C20" s="179" t="s">
        <v>249</v>
      </c>
      <c r="D20" s="179"/>
      <c r="E20" s="179"/>
      <c r="F20" s="179" t="s">
        <v>564</v>
      </c>
      <c r="G20" s="179"/>
      <c r="H20" s="179" t="s">
        <v>93</v>
      </c>
      <c r="I20" s="179" t="s">
        <v>93</v>
      </c>
      <c r="J20" s="117" t="s">
        <v>222</v>
      </c>
      <c r="K20" s="117" t="s">
        <v>223</v>
      </c>
      <c r="L20" s="117" t="s">
        <v>168</v>
      </c>
      <c r="M20" s="118">
        <v>1700</v>
      </c>
      <c r="N20" s="179" t="s">
        <v>97</v>
      </c>
      <c r="O20" s="179" t="s">
        <v>123</v>
      </c>
      <c r="P20" s="179" t="s">
        <v>225</v>
      </c>
      <c r="Q20" s="179" t="s">
        <v>100</v>
      </c>
      <c r="R20" s="179" t="s">
        <v>226</v>
      </c>
      <c r="S20" s="179" t="s">
        <v>102</v>
      </c>
      <c r="T20" s="181">
        <v>2302112</v>
      </c>
      <c r="U20" s="182" t="s">
        <v>227</v>
      </c>
      <c r="V20" s="181">
        <v>2302112</v>
      </c>
      <c r="W20" s="179" t="s">
        <v>227</v>
      </c>
      <c r="X20" s="179" t="s">
        <v>227</v>
      </c>
      <c r="Y20" s="179" t="s">
        <v>227</v>
      </c>
      <c r="Z20" s="179" t="s">
        <v>227</v>
      </c>
      <c r="AA20" s="179" t="s">
        <v>227</v>
      </c>
      <c r="AB20" s="183">
        <v>406256</v>
      </c>
      <c r="AC20" s="179" t="s">
        <v>104</v>
      </c>
      <c r="AD20" s="179" t="s">
        <v>227</v>
      </c>
      <c r="AE20" s="181">
        <v>2302112</v>
      </c>
      <c r="AF20" s="179" t="s">
        <v>227</v>
      </c>
      <c r="AG20" s="179" t="s">
        <v>227</v>
      </c>
      <c r="AH20" s="179" t="s">
        <v>247</v>
      </c>
      <c r="AI20" s="179" t="s">
        <v>565</v>
      </c>
      <c r="AJ20" s="180">
        <v>45565</v>
      </c>
    </row>
    <row r="21" spans="1:36" ht="75" customHeight="1" x14ac:dyDescent="0.25">
      <c r="A21" s="1"/>
      <c r="B21" s="184"/>
      <c r="C21" s="179"/>
      <c r="D21" s="179"/>
      <c r="E21" s="179"/>
      <c r="F21" s="179"/>
      <c r="G21" s="179"/>
      <c r="H21" s="179"/>
      <c r="I21" s="179"/>
      <c r="J21" s="117" t="s">
        <v>230</v>
      </c>
      <c r="K21" s="117" t="s">
        <v>231</v>
      </c>
      <c r="L21" s="117" t="s">
        <v>232</v>
      </c>
      <c r="M21" s="117">
        <v>3.9</v>
      </c>
      <c r="N21" s="179"/>
      <c r="O21" s="179"/>
      <c r="P21" s="179"/>
      <c r="Q21" s="179"/>
      <c r="R21" s="179"/>
      <c r="S21" s="179"/>
      <c r="T21" s="181"/>
      <c r="U21" s="182"/>
      <c r="V21" s="181"/>
      <c r="W21" s="179"/>
      <c r="X21" s="179"/>
      <c r="Y21" s="179"/>
      <c r="Z21" s="179"/>
      <c r="AA21" s="179"/>
      <c r="AB21" s="183"/>
      <c r="AC21" s="179"/>
      <c r="AD21" s="179"/>
      <c r="AE21" s="181"/>
      <c r="AF21" s="179"/>
      <c r="AG21" s="179"/>
      <c r="AH21" s="179"/>
      <c r="AI21" s="179"/>
      <c r="AJ21" s="179"/>
    </row>
    <row r="22" spans="1:36" ht="127.5" customHeight="1" x14ac:dyDescent="0.25">
      <c r="A22" s="1"/>
      <c r="B22" s="116" t="s">
        <v>385</v>
      </c>
      <c r="C22" s="117" t="s">
        <v>305</v>
      </c>
      <c r="D22" s="179"/>
      <c r="E22" s="179"/>
      <c r="F22" s="117" t="s">
        <v>566</v>
      </c>
      <c r="G22" s="179"/>
      <c r="H22" s="117" t="s">
        <v>93</v>
      </c>
      <c r="I22" s="117" t="s">
        <v>93</v>
      </c>
      <c r="J22" s="117" t="s">
        <v>307</v>
      </c>
      <c r="K22" s="117" t="s">
        <v>308</v>
      </c>
      <c r="L22" s="117" t="s">
        <v>180</v>
      </c>
      <c r="M22" s="118">
        <v>1</v>
      </c>
      <c r="N22" s="117" t="s">
        <v>97</v>
      </c>
      <c r="O22" s="117" t="s">
        <v>112</v>
      </c>
      <c r="P22" s="117" t="s">
        <v>225</v>
      </c>
      <c r="Q22" s="117" t="s">
        <v>100</v>
      </c>
      <c r="R22" s="117" t="s">
        <v>226</v>
      </c>
      <c r="S22" s="117" t="s">
        <v>102</v>
      </c>
      <c r="T22" s="121">
        <v>396162</v>
      </c>
      <c r="U22" s="118" t="s">
        <v>227</v>
      </c>
      <c r="V22" s="121">
        <v>396162</v>
      </c>
      <c r="W22" s="117" t="s">
        <v>227</v>
      </c>
      <c r="X22" s="117" t="s">
        <v>227</v>
      </c>
      <c r="Y22" s="117" t="s">
        <v>227</v>
      </c>
      <c r="Z22" s="117" t="s">
        <v>227</v>
      </c>
      <c r="AA22" s="117" t="s">
        <v>227</v>
      </c>
      <c r="AB22" s="121">
        <v>69911</v>
      </c>
      <c r="AC22" s="117" t="s">
        <v>104</v>
      </c>
      <c r="AD22" s="117" t="s">
        <v>227</v>
      </c>
      <c r="AE22" s="121">
        <v>396162</v>
      </c>
      <c r="AF22" s="117" t="s">
        <v>227</v>
      </c>
      <c r="AG22" s="117" t="s">
        <v>227</v>
      </c>
      <c r="AH22" s="117" t="s">
        <v>329</v>
      </c>
      <c r="AI22" s="117" t="s">
        <v>386</v>
      </c>
      <c r="AJ22" s="122">
        <v>45412</v>
      </c>
    </row>
    <row r="23" spans="1:36" ht="99" customHeight="1" x14ac:dyDescent="0.25">
      <c r="A23" s="1"/>
      <c r="B23" s="116" t="s">
        <v>304</v>
      </c>
      <c r="C23" s="117" t="s">
        <v>306</v>
      </c>
      <c r="D23" s="179"/>
      <c r="E23" s="179"/>
      <c r="F23" s="117" t="s">
        <v>567</v>
      </c>
      <c r="G23" s="179"/>
      <c r="H23" s="117" t="s">
        <v>93</v>
      </c>
      <c r="I23" s="117" t="s">
        <v>93</v>
      </c>
      <c r="J23" s="117" t="s">
        <v>307</v>
      </c>
      <c r="K23" s="117" t="s">
        <v>308</v>
      </c>
      <c r="L23" s="117" t="s">
        <v>180</v>
      </c>
      <c r="M23" s="118">
        <v>3</v>
      </c>
      <c r="N23" s="117" t="s">
        <v>97</v>
      </c>
      <c r="O23" s="117" t="s">
        <v>123</v>
      </c>
      <c r="P23" s="117" t="s">
        <v>225</v>
      </c>
      <c r="Q23" s="117" t="s">
        <v>100</v>
      </c>
      <c r="R23" s="117" t="s">
        <v>226</v>
      </c>
      <c r="S23" s="117" t="s">
        <v>102</v>
      </c>
      <c r="T23" s="121">
        <v>857305</v>
      </c>
      <c r="U23" s="118" t="s">
        <v>227</v>
      </c>
      <c r="V23" s="121">
        <v>857305</v>
      </c>
      <c r="W23" s="117" t="s">
        <v>227</v>
      </c>
      <c r="X23" s="117" t="s">
        <v>227</v>
      </c>
      <c r="Y23" s="117" t="s">
        <v>227</v>
      </c>
      <c r="Z23" s="117" t="s">
        <v>227</v>
      </c>
      <c r="AA23" s="117" t="s">
        <v>227</v>
      </c>
      <c r="AB23" s="119">
        <v>151290</v>
      </c>
      <c r="AC23" s="117" t="s">
        <v>104</v>
      </c>
      <c r="AD23" s="117" t="s">
        <v>227</v>
      </c>
      <c r="AE23" s="121">
        <v>857305</v>
      </c>
      <c r="AF23" s="117" t="s">
        <v>227</v>
      </c>
      <c r="AG23" s="117" t="s">
        <v>227</v>
      </c>
      <c r="AH23" s="117" t="s">
        <v>386</v>
      </c>
      <c r="AI23" s="117" t="s">
        <v>565</v>
      </c>
      <c r="AJ23" s="122">
        <v>45565</v>
      </c>
    </row>
    <row r="24" spans="1:36" ht="81" customHeight="1" x14ac:dyDescent="0.25">
      <c r="A24" s="1"/>
      <c r="B24" s="184" t="s">
        <v>387</v>
      </c>
      <c r="C24" s="179" t="s">
        <v>388</v>
      </c>
      <c r="D24" s="179"/>
      <c r="E24" s="179"/>
      <c r="F24" s="179" t="s">
        <v>568</v>
      </c>
      <c r="G24" s="179"/>
      <c r="H24" s="179" t="s">
        <v>93</v>
      </c>
      <c r="I24" s="179" t="s">
        <v>93</v>
      </c>
      <c r="J24" s="117" t="s">
        <v>222</v>
      </c>
      <c r="K24" s="117" t="s">
        <v>223</v>
      </c>
      <c r="L24" s="117" t="s">
        <v>168</v>
      </c>
      <c r="M24" s="118">
        <v>1000</v>
      </c>
      <c r="N24" s="179" t="s">
        <v>97</v>
      </c>
      <c r="O24" s="179" t="s">
        <v>112</v>
      </c>
      <c r="P24" s="179" t="s">
        <v>225</v>
      </c>
      <c r="Q24" s="179" t="s">
        <v>100</v>
      </c>
      <c r="R24" s="179" t="s">
        <v>226</v>
      </c>
      <c r="S24" s="179" t="s">
        <v>102</v>
      </c>
      <c r="T24" s="183">
        <v>256223</v>
      </c>
      <c r="U24" s="182" t="s">
        <v>227</v>
      </c>
      <c r="V24" s="183">
        <v>256223</v>
      </c>
      <c r="W24" s="179" t="s">
        <v>227</v>
      </c>
      <c r="X24" s="179" t="s">
        <v>227</v>
      </c>
      <c r="Y24" s="179" t="s">
        <v>227</v>
      </c>
      <c r="Z24" s="179" t="s">
        <v>227</v>
      </c>
      <c r="AA24" s="179" t="s">
        <v>227</v>
      </c>
      <c r="AB24" s="181">
        <v>45216</v>
      </c>
      <c r="AC24" s="179" t="s">
        <v>104</v>
      </c>
      <c r="AD24" s="179" t="s">
        <v>227</v>
      </c>
      <c r="AE24" s="183">
        <v>256223</v>
      </c>
      <c r="AF24" s="179" t="s">
        <v>227</v>
      </c>
      <c r="AG24" s="179" t="s">
        <v>227</v>
      </c>
      <c r="AH24" s="179" t="s">
        <v>247</v>
      </c>
      <c r="AI24" s="179" t="s">
        <v>569</v>
      </c>
      <c r="AJ24" s="180">
        <v>45565</v>
      </c>
    </row>
    <row r="25" spans="1:36" ht="81" customHeight="1" x14ac:dyDescent="0.25">
      <c r="A25" s="1"/>
      <c r="B25" s="184"/>
      <c r="C25" s="179"/>
      <c r="D25" s="179"/>
      <c r="E25" s="179"/>
      <c r="F25" s="179"/>
      <c r="G25" s="179"/>
      <c r="H25" s="179"/>
      <c r="I25" s="179"/>
      <c r="J25" s="117" t="s">
        <v>230</v>
      </c>
      <c r="K25" s="117" t="s">
        <v>231</v>
      </c>
      <c r="L25" s="117" t="s">
        <v>232</v>
      </c>
      <c r="M25" s="117">
        <v>6.5000000000000002E-2</v>
      </c>
      <c r="N25" s="179"/>
      <c r="O25" s="179"/>
      <c r="P25" s="179"/>
      <c r="Q25" s="179"/>
      <c r="R25" s="179"/>
      <c r="S25" s="179"/>
      <c r="T25" s="183"/>
      <c r="U25" s="182"/>
      <c r="V25" s="183"/>
      <c r="W25" s="179"/>
      <c r="X25" s="179"/>
      <c r="Y25" s="179"/>
      <c r="Z25" s="179"/>
      <c r="AA25" s="179"/>
      <c r="AB25" s="181"/>
      <c r="AC25" s="179"/>
      <c r="AD25" s="179"/>
      <c r="AE25" s="183"/>
      <c r="AF25" s="179"/>
      <c r="AG25" s="179"/>
      <c r="AH25" s="179"/>
      <c r="AI25" s="179"/>
      <c r="AJ25" s="179"/>
    </row>
    <row r="26" spans="1:36" ht="75" customHeight="1" x14ac:dyDescent="0.25">
      <c r="A26" s="1"/>
      <c r="B26" s="184" t="s">
        <v>570</v>
      </c>
      <c r="C26" s="179" t="s">
        <v>571</v>
      </c>
      <c r="D26" s="179"/>
      <c r="E26" s="179"/>
      <c r="F26" s="179" t="s">
        <v>572</v>
      </c>
      <c r="G26" s="179"/>
      <c r="H26" s="179" t="s">
        <v>93</v>
      </c>
      <c r="I26" s="179" t="s">
        <v>93</v>
      </c>
      <c r="J26" s="117" t="s">
        <v>222</v>
      </c>
      <c r="K26" s="117" t="s">
        <v>223</v>
      </c>
      <c r="L26" s="117" t="s">
        <v>168</v>
      </c>
      <c r="M26" s="118">
        <v>1500</v>
      </c>
      <c r="N26" s="179" t="s">
        <v>97</v>
      </c>
      <c r="O26" s="179" t="s">
        <v>123</v>
      </c>
      <c r="P26" s="179" t="s">
        <v>225</v>
      </c>
      <c r="Q26" s="179" t="s">
        <v>100</v>
      </c>
      <c r="R26" s="179" t="s">
        <v>226</v>
      </c>
      <c r="S26" s="179" t="s">
        <v>102</v>
      </c>
      <c r="T26" s="183">
        <v>1420205</v>
      </c>
      <c r="U26" s="182" t="s">
        <v>227</v>
      </c>
      <c r="V26" s="183">
        <v>1420205</v>
      </c>
      <c r="W26" s="179" t="s">
        <v>227</v>
      </c>
      <c r="X26" s="179" t="s">
        <v>227</v>
      </c>
      <c r="Y26" s="179" t="s">
        <v>227</v>
      </c>
      <c r="Z26" s="179" t="s">
        <v>227</v>
      </c>
      <c r="AA26" s="179" t="s">
        <v>227</v>
      </c>
      <c r="AB26" s="181">
        <v>250625</v>
      </c>
      <c r="AC26" s="179" t="s">
        <v>104</v>
      </c>
      <c r="AD26" s="179" t="s">
        <v>227</v>
      </c>
      <c r="AE26" s="183">
        <v>1420205</v>
      </c>
      <c r="AF26" s="179" t="s">
        <v>227</v>
      </c>
      <c r="AG26" s="179" t="s">
        <v>227</v>
      </c>
      <c r="AH26" s="179" t="s">
        <v>573</v>
      </c>
      <c r="AI26" s="179" t="s">
        <v>574</v>
      </c>
      <c r="AJ26" s="180"/>
    </row>
    <row r="27" spans="1:36" ht="77.25" customHeight="1" x14ac:dyDescent="0.25">
      <c r="A27" s="1"/>
      <c r="B27" s="184"/>
      <c r="C27" s="179"/>
      <c r="D27" s="179"/>
      <c r="E27" s="179"/>
      <c r="F27" s="179"/>
      <c r="G27" s="179"/>
      <c r="H27" s="179"/>
      <c r="I27" s="179"/>
      <c r="J27" s="117" t="s">
        <v>230</v>
      </c>
      <c r="K27" s="117" t="s">
        <v>231</v>
      </c>
      <c r="L27" s="117" t="s">
        <v>232</v>
      </c>
      <c r="M27" s="117">
        <v>2.5</v>
      </c>
      <c r="N27" s="179"/>
      <c r="O27" s="179"/>
      <c r="P27" s="179"/>
      <c r="Q27" s="179"/>
      <c r="R27" s="179"/>
      <c r="S27" s="179"/>
      <c r="T27" s="183"/>
      <c r="U27" s="182"/>
      <c r="V27" s="183"/>
      <c r="W27" s="179"/>
      <c r="X27" s="179"/>
      <c r="Y27" s="179"/>
      <c r="Z27" s="179"/>
      <c r="AA27" s="179"/>
      <c r="AB27" s="181"/>
      <c r="AC27" s="179"/>
      <c r="AD27" s="179"/>
      <c r="AE27" s="183"/>
      <c r="AF27" s="179"/>
      <c r="AG27" s="179"/>
      <c r="AH27" s="179"/>
      <c r="AI27" s="179"/>
      <c r="AJ27" s="179"/>
    </row>
    <row r="28" spans="1:36" ht="80.25" customHeight="1" x14ac:dyDescent="0.25">
      <c r="A28" s="1"/>
      <c r="B28" s="184" t="s">
        <v>575</v>
      </c>
      <c r="C28" s="179" t="s">
        <v>576</v>
      </c>
      <c r="D28" s="179"/>
      <c r="E28" s="179"/>
      <c r="F28" s="179" t="s">
        <v>577</v>
      </c>
      <c r="G28" s="179"/>
      <c r="H28" s="179" t="s">
        <v>93</v>
      </c>
      <c r="I28" s="179" t="s">
        <v>93</v>
      </c>
      <c r="J28" s="117" t="s">
        <v>222</v>
      </c>
      <c r="K28" s="117" t="s">
        <v>223</v>
      </c>
      <c r="L28" s="117" t="s">
        <v>168</v>
      </c>
      <c r="M28" s="118">
        <v>500</v>
      </c>
      <c r="N28" s="179" t="s">
        <v>97</v>
      </c>
      <c r="O28" s="179" t="s">
        <v>123</v>
      </c>
      <c r="P28" s="179" t="s">
        <v>225</v>
      </c>
      <c r="Q28" s="179" t="s">
        <v>100</v>
      </c>
      <c r="R28" s="179" t="s">
        <v>226</v>
      </c>
      <c r="S28" s="179" t="s">
        <v>102</v>
      </c>
      <c r="T28" s="183">
        <v>561761</v>
      </c>
      <c r="U28" s="182" t="s">
        <v>227</v>
      </c>
      <c r="V28" s="183">
        <v>561761</v>
      </c>
      <c r="W28" s="179" t="s">
        <v>227</v>
      </c>
      <c r="X28" s="179" t="s">
        <v>227</v>
      </c>
      <c r="Y28" s="179" t="s">
        <v>227</v>
      </c>
      <c r="Z28" s="179" t="s">
        <v>227</v>
      </c>
      <c r="AA28" s="179" t="s">
        <v>227</v>
      </c>
      <c r="AB28" s="181">
        <v>99135</v>
      </c>
      <c r="AC28" s="179" t="s">
        <v>104</v>
      </c>
      <c r="AD28" s="179" t="s">
        <v>227</v>
      </c>
      <c r="AE28" s="183">
        <v>561761</v>
      </c>
      <c r="AF28" s="179" t="s">
        <v>227</v>
      </c>
      <c r="AG28" s="179" t="s">
        <v>227</v>
      </c>
      <c r="AH28" s="179" t="s">
        <v>584</v>
      </c>
      <c r="AI28" s="179" t="s">
        <v>565</v>
      </c>
      <c r="AJ28" s="180"/>
    </row>
    <row r="29" spans="1:36" ht="77.25" customHeight="1" x14ac:dyDescent="0.25">
      <c r="A29" s="1"/>
      <c r="B29" s="184"/>
      <c r="C29" s="179"/>
      <c r="D29" s="179"/>
      <c r="E29" s="179"/>
      <c r="F29" s="179"/>
      <c r="G29" s="179"/>
      <c r="H29" s="179"/>
      <c r="I29" s="179"/>
      <c r="J29" s="117" t="s">
        <v>230</v>
      </c>
      <c r="K29" s="117" t="s">
        <v>231</v>
      </c>
      <c r="L29" s="117" t="s">
        <v>232</v>
      </c>
      <c r="M29" s="117">
        <v>0.7</v>
      </c>
      <c r="N29" s="179"/>
      <c r="O29" s="179"/>
      <c r="P29" s="179"/>
      <c r="Q29" s="179"/>
      <c r="R29" s="179"/>
      <c r="S29" s="179"/>
      <c r="T29" s="183"/>
      <c r="U29" s="182"/>
      <c r="V29" s="183"/>
      <c r="W29" s="179"/>
      <c r="X29" s="179"/>
      <c r="Y29" s="179"/>
      <c r="Z29" s="179"/>
      <c r="AA29" s="179"/>
      <c r="AB29" s="181"/>
      <c r="AC29" s="179"/>
      <c r="AD29" s="179"/>
      <c r="AE29" s="183"/>
      <c r="AF29" s="179"/>
      <c r="AG29" s="179"/>
      <c r="AH29" s="179"/>
      <c r="AI29" s="179"/>
      <c r="AJ29" s="179"/>
    </row>
    <row r="30" spans="1:36" ht="66.75" customHeight="1" x14ac:dyDescent="0.25">
      <c r="A30" s="1"/>
      <c r="B30" s="116" t="s">
        <v>578</v>
      </c>
      <c r="C30" s="125" t="s">
        <v>579</v>
      </c>
      <c r="D30" s="179"/>
      <c r="E30" s="179"/>
      <c r="F30" s="117" t="s">
        <v>580</v>
      </c>
      <c r="G30" s="179"/>
      <c r="H30" s="117" t="s">
        <v>93</v>
      </c>
      <c r="I30" s="117" t="s">
        <v>93</v>
      </c>
      <c r="J30" s="117" t="s">
        <v>307</v>
      </c>
      <c r="K30" s="117" t="s">
        <v>308</v>
      </c>
      <c r="L30" s="117" t="s">
        <v>180</v>
      </c>
      <c r="M30" s="118">
        <v>2</v>
      </c>
      <c r="N30" s="117" t="s">
        <v>97</v>
      </c>
      <c r="O30" s="117" t="s">
        <v>123</v>
      </c>
      <c r="P30" s="117" t="s">
        <v>225</v>
      </c>
      <c r="Q30" s="117" t="s">
        <v>100</v>
      </c>
      <c r="R30" s="117" t="s">
        <v>226</v>
      </c>
      <c r="S30" s="117" t="s">
        <v>102</v>
      </c>
      <c r="T30" s="121">
        <v>84587</v>
      </c>
      <c r="U30" s="118" t="s">
        <v>227</v>
      </c>
      <c r="V30" s="121">
        <v>84587</v>
      </c>
      <c r="W30" s="117" t="s">
        <v>227</v>
      </c>
      <c r="X30" s="117" t="s">
        <v>227</v>
      </c>
      <c r="Y30" s="117" t="s">
        <v>227</v>
      </c>
      <c r="Z30" s="117" t="s">
        <v>227</v>
      </c>
      <c r="AA30" s="117" t="s">
        <v>227</v>
      </c>
      <c r="AB30" s="121">
        <v>42413</v>
      </c>
      <c r="AC30" s="117" t="s">
        <v>104</v>
      </c>
      <c r="AD30" s="117" t="s">
        <v>227</v>
      </c>
      <c r="AE30" s="121">
        <v>84587</v>
      </c>
      <c r="AF30" s="117" t="s">
        <v>227</v>
      </c>
      <c r="AG30" s="117" t="s">
        <v>227</v>
      </c>
      <c r="AH30" s="117" t="s">
        <v>573</v>
      </c>
      <c r="AI30" s="117" t="s">
        <v>574</v>
      </c>
      <c r="AJ30" s="122"/>
    </row>
    <row r="31" spans="1:36" ht="66.75" customHeight="1" x14ac:dyDescent="0.25">
      <c r="A31" s="1"/>
      <c r="B31" s="116" t="s">
        <v>581</v>
      </c>
      <c r="C31" s="125" t="s">
        <v>582</v>
      </c>
      <c r="D31" s="179"/>
      <c r="E31" s="179"/>
      <c r="F31" s="117" t="s">
        <v>583</v>
      </c>
      <c r="G31" s="179"/>
      <c r="H31" s="117" t="s">
        <v>93</v>
      </c>
      <c r="I31" s="117" t="s">
        <v>93</v>
      </c>
      <c r="J31" s="117" t="s">
        <v>307</v>
      </c>
      <c r="K31" s="117" t="s">
        <v>308</v>
      </c>
      <c r="L31" s="117" t="s">
        <v>180</v>
      </c>
      <c r="M31" s="118">
        <v>1</v>
      </c>
      <c r="N31" s="117" t="s">
        <v>97</v>
      </c>
      <c r="O31" s="117" t="s">
        <v>123</v>
      </c>
      <c r="P31" s="117" t="s">
        <v>225</v>
      </c>
      <c r="Q31" s="117" t="s">
        <v>100</v>
      </c>
      <c r="R31" s="117" t="s">
        <v>226</v>
      </c>
      <c r="S31" s="117" t="s">
        <v>102</v>
      </c>
      <c r="T31" s="121">
        <v>395972</v>
      </c>
      <c r="U31" s="118" t="s">
        <v>227</v>
      </c>
      <c r="V31" s="121">
        <v>395972</v>
      </c>
      <c r="W31" s="117" t="s">
        <v>227</v>
      </c>
      <c r="X31" s="117" t="s">
        <v>227</v>
      </c>
      <c r="Y31" s="117" t="s">
        <v>227</v>
      </c>
      <c r="Z31" s="117" t="s">
        <v>227</v>
      </c>
      <c r="AA31" s="117" t="s">
        <v>227</v>
      </c>
      <c r="AB31" s="121">
        <v>69878</v>
      </c>
      <c r="AC31" s="117" t="s">
        <v>104</v>
      </c>
      <c r="AD31" s="117" t="s">
        <v>227</v>
      </c>
      <c r="AE31" s="121">
        <v>395972</v>
      </c>
      <c r="AF31" s="117" t="s">
        <v>227</v>
      </c>
      <c r="AG31" s="117" t="s">
        <v>227</v>
      </c>
      <c r="AH31" s="117" t="s">
        <v>573</v>
      </c>
      <c r="AI31" s="117" t="s">
        <v>574</v>
      </c>
      <c r="AJ31" s="122"/>
    </row>
    <row r="32" spans="1:36" ht="66.75" customHeight="1" x14ac:dyDescent="0.25">
      <c r="A32" s="1"/>
      <c r="B32" s="74"/>
      <c r="C32" s="77"/>
      <c r="D32" s="77"/>
      <c r="E32" s="77"/>
      <c r="F32" s="77"/>
      <c r="G32" s="77"/>
      <c r="H32" s="77"/>
      <c r="I32" s="77"/>
      <c r="J32" s="77"/>
      <c r="K32" s="77"/>
      <c r="L32" s="77"/>
      <c r="M32" s="77"/>
      <c r="N32" s="77"/>
      <c r="O32" s="77"/>
      <c r="P32" s="77"/>
      <c r="Q32" s="77"/>
      <c r="R32" s="77"/>
      <c r="S32" s="77"/>
      <c r="T32" s="109"/>
      <c r="U32" s="76"/>
      <c r="V32" s="109"/>
      <c r="W32" s="77"/>
      <c r="X32" s="77"/>
      <c r="Y32" s="77"/>
      <c r="Z32" s="77"/>
      <c r="AA32" s="77"/>
      <c r="AB32" s="110"/>
      <c r="AC32" s="77"/>
      <c r="AD32" s="77"/>
      <c r="AE32" s="109"/>
      <c r="AF32" s="77"/>
      <c r="AG32" s="77"/>
      <c r="AH32" s="77"/>
      <c r="AI32" s="77"/>
      <c r="AJ32" s="74"/>
    </row>
    <row r="33" spans="1:36" ht="66.75" customHeight="1" x14ac:dyDescent="0.25">
      <c r="A33" s="1"/>
      <c r="B33" s="74"/>
      <c r="C33" s="77"/>
      <c r="D33" s="77"/>
      <c r="E33" s="77"/>
      <c r="F33" s="77"/>
      <c r="G33" s="77"/>
      <c r="H33" s="77"/>
      <c r="I33" s="77"/>
      <c r="J33" s="77"/>
      <c r="K33" s="77"/>
      <c r="L33" s="77"/>
      <c r="M33" s="77"/>
      <c r="N33" s="77"/>
      <c r="O33" s="77"/>
      <c r="P33" s="77"/>
      <c r="Q33" s="77"/>
      <c r="R33" s="77"/>
      <c r="S33" s="77"/>
      <c r="T33" s="109"/>
      <c r="U33" s="76"/>
      <c r="V33" s="109"/>
      <c r="W33" s="77"/>
      <c r="X33" s="77"/>
      <c r="Y33" s="77"/>
      <c r="Z33" s="77"/>
      <c r="AA33" s="77"/>
      <c r="AB33" s="110"/>
      <c r="AC33" s="77"/>
      <c r="AD33" s="77"/>
      <c r="AE33" s="109"/>
      <c r="AF33" s="77"/>
      <c r="AG33" s="77"/>
      <c r="AH33" s="77"/>
      <c r="AI33" s="77"/>
      <c r="AJ33" s="74"/>
    </row>
    <row r="34" spans="1:36" ht="109.5" customHeight="1" x14ac:dyDescent="0.25">
      <c r="A34" s="1"/>
      <c r="B34" s="74"/>
      <c r="C34" s="75"/>
      <c r="D34" s="75"/>
      <c r="E34" s="75"/>
      <c r="F34" s="75"/>
      <c r="G34" s="75"/>
      <c r="H34" s="75"/>
      <c r="I34" s="75"/>
      <c r="J34" s="75"/>
      <c r="K34" s="75"/>
      <c r="L34" s="75"/>
      <c r="M34" s="76"/>
      <c r="N34" s="75"/>
      <c r="O34" s="75"/>
      <c r="P34" s="77"/>
      <c r="Q34" s="77"/>
      <c r="R34" s="77"/>
      <c r="S34" s="77"/>
      <c r="T34" s="78"/>
      <c r="U34" s="79"/>
      <c r="V34" s="78"/>
      <c r="W34" s="75"/>
      <c r="X34" s="75"/>
      <c r="Y34" s="75"/>
      <c r="Z34" s="75"/>
      <c r="AA34" s="77"/>
      <c r="AB34" s="80"/>
      <c r="AC34" s="77"/>
      <c r="AD34" s="77"/>
      <c r="AE34" s="78"/>
      <c r="AF34" s="77"/>
      <c r="AG34" s="77"/>
      <c r="AH34" s="77"/>
      <c r="AI34" s="77"/>
      <c r="AJ34" s="74"/>
    </row>
    <row r="35" spans="1:36" x14ac:dyDescent="0.25">
      <c r="A35" s="1"/>
      <c r="B35" s="8" t="s">
        <v>23</v>
      </c>
      <c r="C35" s="112"/>
      <c r="D35" s="9"/>
      <c r="E35" s="1"/>
      <c r="F35" s="11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81"/>
    </row>
    <row r="36" spans="1:36" x14ac:dyDescent="0.25">
      <c r="A36" s="9"/>
      <c r="B36" s="14" t="s">
        <v>73</v>
      </c>
      <c r="C36" s="113"/>
      <c r="D36" s="14"/>
      <c r="E36" s="14"/>
      <c r="F36" s="113"/>
      <c r="G36" s="14"/>
      <c r="H36" s="14"/>
      <c r="I36" s="14"/>
      <c r="J36" s="9"/>
      <c r="K36" s="9"/>
      <c r="L36" s="9"/>
      <c r="M36" s="9"/>
      <c r="N36" s="9"/>
      <c r="O36" s="9"/>
      <c r="P36" s="9"/>
      <c r="Q36" s="9"/>
      <c r="R36" s="9"/>
      <c r="S36" s="9"/>
      <c r="T36" s="9"/>
      <c r="U36" s="9"/>
      <c r="V36" s="9"/>
      <c r="W36" s="9"/>
      <c r="X36" s="9"/>
      <c r="Y36" s="9"/>
      <c r="Z36" s="9"/>
      <c r="AA36" s="9"/>
      <c r="AB36" s="9"/>
      <c r="AC36" s="9"/>
      <c r="AD36" s="9"/>
      <c r="AE36" s="9"/>
      <c r="AF36" s="9"/>
      <c r="AG36" s="9"/>
      <c r="AH36" s="9"/>
      <c r="AI36" s="9"/>
      <c r="AJ36" s="82"/>
    </row>
    <row r="37" spans="1:36" x14ac:dyDescent="0.25">
      <c r="A37" s="14"/>
      <c r="B37" s="14" t="s">
        <v>74</v>
      </c>
      <c r="C37" s="113"/>
      <c r="D37" s="14"/>
      <c r="E37" s="14"/>
      <c r="F37" s="113"/>
      <c r="G37" s="14"/>
      <c r="H37" s="14"/>
      <c r="I37" s="14"/>
      <c r="J37" s="9"/>
      <c r="K37" s="9"/>
      <c r="L37" s="9"/>
      <c r="M37" s="9"/>
      <c r="N37" s="9"/>
      <c r="O37" s="9"/>
      <c r="P37" s="9"/>
      <c r="Q37" s="9"/>
      <c r="R37" s="9"/>
      <c r="S37" s="9"/>
      <c r="T37" s="9"/>
      <c r="U37" s="9"/>
      <c r="V37" s="9"/>
      <c r="W37" s="9"/>
      <c r="X37" s="9"/>
      <c r="Y37" s="9"/>
      <c r="Z37" s="9"/>
      <c r="AA37" s="9"/>
      <c r="AB37" s="9"/>
      <c r="AC37" s="9"/>
      <c r="AD37" s="9"/>
      <c r="AE37" s="9"/>
      <c r="AF37" s="9"/>
      <c r="AG37" s="9"/>
      <c r="AH37" s="9"/>
      <c r="AI37" s="9"/>
      <c r="AJ37" s="82"/>
    </row>
    <row r="38" spans="1:36" x14ac:dyDescent="0.25">
      <c r="A38" s="1"/>
      <c r="B38" s="1"/>
      <c r="C38" s="111"/>
      <c r="D38" s="1"/>
      <c r="E38" s="1"/>
      <c r="F38" s="11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81"/>
    </row>
    <row r="39" spans="1:36" x14ac:dyDescent="0.25">
      <c r="A39" s="1"/>
      <c r="B39" s="1"/>
      <c r="C39" s="111"/>
      <c r="D39" s="1"/>
      <c r="E39" s="1"/>
      <c r="F39" s="11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81"/>
    </row>
    <row r="40" spans="1:36" x14ac:dyDescent="0.25">
      <c r="A40" s="1"/>
      <c r="B40" s="1"/>
      <c r="C40" s="111"/>
      <c r="D40" s="1"/>
      <c r="E40" s="1"/>
      <c r="F40" s="11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81"/>
    </row>
    <row r="41" spans="1:36" x14ac:dyDescent="0.25">
      <c r="A41" s="1"/>
      <c r="B41" s="193" t="s">
        <v>24</v>
      </c>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row>
  </sheetData>
  <mergeCells count="242">
    <mergeCell ref="AJ3:AJ4"/>
    <mergeCell ref="B41:AJ41"/>
    <mergeCell ref="T3:T4"/>
    <mergeCell ref="U3:U4"/>
    <mergeCell ref="V3:AA3"/>
    <mergeCell ref="AB3:AB4"/>
    <mergeCell ref="AC3:AC4"/>
    <mergeCell ref="AD3:AF3"/>
    <mergeCell ref="N3:N4"/>
    <mergeCell ref="O3:O4"/>
    <mergeCell ref="P3:P4"/>
    <mergeCell ref="Q3:Q4"/>
    <mergeCell ref="R3:R4"/>
    <mergeCell ref="S3:S4"/>
    <mergeCell ref="Z8:Z9"/>
    <mergeCell ref="AC8:AC9"/>
    <mergeCell ref="AI8:AI9"/>
    <mergeCell ref="AH8:AH9"/>
    <mergeCell ref="AG8:AG9"/>
    <mergeCell ref="AA20:AA21"/>
    <mergeCell ref="N24:N25"/>
    <mergeCell ref="H20:H21"/>
    <mergeCell ref="B24:B25"/>
    <mergeCell ref="C24:C25"/>
    <mergeCell ref="F24:F25"/>
    <mergeCell ref="B1:AI1"/>
    <mergeCell ref="B3:B4"/>
    <mergeCell ref="C3:C4"/>
    <mergeCell ref="D3:D4"/>
    <mergeCell ref="E3:E4"/>
    <mergeCell ref="F3:F4"/>
    <mergeCell ref="G3:G4"/>
    <mergeCell ref="J3:M3"/>
    <mergeCell ref="AG3:AG4"/>
    <mergeCell ref="AH3:AH4"/>
    <mergeCell ref="AI3:AI4"/>
    <mergeCell ref="AB24:AB25"/>
    <mergeCell ref="AC24:AC25"/>
    <mergeCell ref="AD24:AD25"/>
    <mergeCell ref="AE24:AE25"/>
    <mergeCell ref="AA24:AA25"/>
    <mergeCell ref="O24:O25"/>
    <mergeCell ref="P24:P25"/>
    <mergeCell ref="Q24:Q25"/>
    <mergeCell ref="R24:R25"/>
    <mergeCell ref="S24:S25"/>
    <mergeCell ref="T24:T25"/>
    <mergeCell ref="U24:U25"/>
    <mergeCell ref="V24:V25"/>
    <mergeCell ref="H3:H4"/>
    <mergeCell ref="I3:I4"/>
    <mergeCell ref="F6:F7"/>
    <mergeCell ref="H6:H7"/>
    <mergeCell ref="B6:B7"/>
    <mergeCell ref="C6:C7"/>
    <mergeCell ref="AH6:AH7"/>
    <mergeCell ref="P6:P7"/>
    <mergeCell ref="Q6:Q7"/>
    <mergeCell ref="AA6:AA7"/>
    <mergeCell ref="V6:V7"/>
    <mergeCell ref="AB6:AB7"/>
    <mergeCell ref="T6:T7"/>
    <mergeCell ref="N6:N7"/>
    <mergeCell ref="O6:O7"/>
    <mergeCell ref="R6:R7"/>
    <mergeCell ref="AC6:AC7"/>
    <mergeCell ref="AD6:AD7"/>
    <mergeCell ref="AE6:AE7"/>
    <mergeCell ref="AF6:AF7"/>
    <mergeCell ref="S6:S7"/>
    <mergeCell ref="AG6:AG7"/>
    <mergeCell ref="U6:U7"/>
    <mergeCell ref="I6:I7"/>
    <mergeCell ref="Y8:Y9"/>
    <mergeCell ref="X8:X9"/>
    <mergeCell ref="X20:X21"/>
    <mergeCell ref="W20:W21"/>
    <mergeCell ref="U20:U21"/>
    <mergeCell ref="Z20:Z21"/>
    <mergeCell ref="Y20:Y21"/>
    <mergeCell ref="W6:W7"/>
    <mergeCell ref="X6:X7"/>
    <mergeCell ref="Y6:Y7"/>
    <mergeCell ref="Z6:Z7"/>
    <mergeCell ref="V10:V11"/>
    <mergeCell ref="I20:I21"/>
    <mergeCell ref="T20:T21"/>
    <mergeCell ref="R20:R21"/>
    <mergeCell ref="S20:S21"/>
    <mergeCell ref="N20:N21"/>
    <mergeCell ref="O20:O21"/>
    <mergeCell ref="P20:P21"/>
    <mergeCell ref="Q20:Q21"/>
    <mergeCell ref="S10:S11"/>
    <mergeCell ref="N10:N11"/>
    <mergeCell ref="O10:O11"/>
    <mergeCell ref="Q10:Q11"/>
    <mergeCell ref="AB10:AB11"/>
    <mergeCell ref="X10:X11"/>
    <mergeCell ref="AC20:AC21"/>
    <mergeCell ref="AB20:AB21"/>
    <mergeCell ref="V20:V21"/>
    <mergeCell ref="W10:W11"/>
    <mergeCell ref="R10:R11"/>
    <mergeCell ref="U10:U11"/>
    <mergeCell ref="AI10:AI11"/>
    <mergeCell ref="AD10:AD11"/>
    <mergeCell ref="AF20:AF21"/>
    <mergeCell ref="AE20:AE21"/>
    <mergeCell ref="AD20:AD21"/>
    <mergeCell ref="B8:B9"/>
    <mergeCell ref="F8:F9"/>
    <mergeCell ref="B18:B19"/>
    <mergeCell ref="C12:C13"/>
    <mergeCell ref="F12:F13"/>
    <mergeCell ref="C14:C15"/>
    <mergeCell ref="F14:F15"/>
    <mergeCell ref="F20:F21"/>
    <mergeCell ref="C16:C17"/>
    <mergeCell ref="F16:F17"/>
    <mergeCell ref="C18:C19"/>
    <mergeCell ref="F18:F19"/>
    <mergeCell ref="H8:H9"/>
    <mergeCell ref="C10:C11"/>
    <mergeCell ref="F10:F11"/>
    <mergeCell ref="H10:H11"/>
    <mergeCell ref="I10:I11"/>
    <mergeCell ref="AB8:AB9"/>
    <mergeCell ref="AA8:AA9"/>
    <mergeCell ref="B20:B21"/>
    <mergeCell ref="C8:C9"/>
    <mergeCell ref="C20:C21"/>
    <mergeCell ref="B10:B11"/>
    <mergeCell ref="B12:B13"/>
    <mergeCell ref="B14:B15"/>
    <mergeCell ref="B16:B17"/>
    <mergeCell ref="AH20:AH21"/>
    <mergeCell ref="AG20:AG21"/>
    <mergeCell ref="AF8:AF9"/>
    <mergeCell ref="AE8:AE9"/>
    <mergeCell ref="AD8:AD9"/>
    <mergeCell ref="AG10:AG11"/>
    <mergeCell ref="AH10:AH11"/>
    <mergeCell ref="AC10:AC11"/>
    <mergeCell ref="Y10:Y11"/>
    <mergeCell ref="Z10:Z11"/>
    <mergeCell ref="AA10:AA11"/>
    <mergeCell ref="T10:T11"/>
    <mergeCell ref="Q8:Q9"/>
    <mergeCell ref="V8:V9"/>
    <mergeCell ref="W8:W9"/>
    <mergeCell ref="S8:S9"/>
    <mergeCell ref="T8:T9"/>
    <mergeCell ref="B28:B29"/>
    <mergeCell ref="C28:C29"/>
    <mergeCell ref="F28:F29"/>
    <mergeCell ref="H28:H29"/>
    <mergeCell ref="I28:I29"/>
    <mergeCell ref="AJ20:AJ21"/>
    <mergeCell ref="AJ10:AJ11"/>
    <mergeCell ref="AJ6:AJ7"/>
    <mergeCell ref="AJ8:AJ9"/>
    <mergeCell ref="AI6:AI7"/>
    <mergeCell ref="AI20:AI21"/>
    <mergeCell ref="AF10:AF11"/>
    <mergeCell ref="AE10:AE11"/>
    <mergeCell ref="AF26:AF27"/>
    <mergeCell ref="H12:AJ13"/>
    <mergeCell ref="H14:AJ15"/>
    <mergeCell ref="H16:AJ17"/>
    <mergeCell ref="H18:AJ19"/>
    <mergeCell ref="AF24:AF25"/>
    <mergeCell ref="AG24:AG25"/>
    <mergeCell ref="AH24:AH25"/>
    <mergeCell ref="AI24:AI25"/>
    <mergeCell ref="AJ24:AJ25"/>
    <mergeCell ref="H24:H25"/>
    <mergeCell ref="B26:B27"/>
    <mergeCell ref="C26:C27"/>
    <mergeCell ref="H26:H27"/>
    <mergeCell ref="I26:I27"/>
    <mergeCell ref="N26:N27"/>
    <mergeCell ref="O26:O27"/>
    <mergeCell ref="P26:P27"/>
    <mergeCell ref="Q26:Q27"/>
    <mergeCell ref="R26:R27"/>
    <mergeCell ref="AD26:AD27"/>
    <mergeCell ref="AE26:AE27"/>
    <mergeCell ref="R28:R29"/>
    <mergeCell ref="S28:S29"/>
    <mergeCell ref="T28:T29"/>
    <mergeCell ref="U28:U29"/>
    <mergeCell ref="V28:V29"/>
    <mergeCell ref="W28:W29"/>
    <mergeCell ref="X28:X29"/>
    <mergeCell ref="Y28:Y29"/>
    <mergeCell ref="Z28:Z29"/>
    <mergeCell ref="AD28:AD29"/>
    <mergeCell ref="AE28:AE29"/>
    <mergeCell ref="AA28:AA29"/>
    <mergeCell ref="S26:S27"/>
    <mergeCell ref="T26:T27"/>
    <mergeCell ref="U26:U27"/>
    <mergeCell ref="V26:V27"/>
    <mergeCell ref="W26:W27"/>
    <mergeCell ref="X26:X27"/>
    <mergeCell ref="Y26:Y27"/>
    <mergeCell ref="Z26:Z27"/>
    <mergeCell ref="AA26:AA27"/>
    <mergeCell ref="N28:N29"/>
    <mergeCell ref="O28:O29"/>
    <mergeCell ref="P28:P29"/>
    <mergeCell ref="Q28:Q29"/>
    <mergeCell ref="D6:D31"/>
    <mergeCell ref="E6:E31"/>
    <mergeCell ref="G6:G31"/>
    <mergeCell ref="AB28:AB29"/>
    <mergeCell ref="AC28:AC29"/>
    <mergeCell ref="F26:F27"/>
    <mergeCell ref="AB26:AB27"/>
    <mergeCell ref="AC26:AC27"/>
    <mergeCell ref="I24:I25"/>
    <mergeCell ref="W24:W25"/>
    <mergeCell ref="X24:X25"/>
    <mergeCell ref="Y24:Y25"/>
    <mergeCell ref="Z24:Z25"/>
    <mergeCell ref="O8:O9"/>
    <mergeCell ref="P8:P9"/>
    <mergeCell ref="U8:U9"/>
    <mergeCell ref="R8:R9"/>
    <mergeCell ref="I8:I9"/>
    <mergeCell ref="N8:N9"/>
    <mergeCell ref="P10:P11"/>
    <mergeCell ref="AF28:AF29"/>
    <mergeCell ref="AG28:AG29"/>
    <mergeCell ref="AH28:AH29"/>
    <mergeCell ref="AI28:AI29"/>
    <mergeCell ref="AJ28:AJ29"/>
    <mergeCell ref="AG26:AG27"/>
    <mergeCell ref="AH26:AH27"/>
    <mergeCell ref="AI26:AI27"/>
    <mergeCell ref="AJ26:AJ27"/>
  </mergeCells>
  <dataValidations count="1">
    <dataValidation type="list" allowBlank="1" showInputMessage="1" showErrorMessage="1" sqref="P23:S34" xr:uid="{00000000-0002-0000-0100-000000000000}">
      <formula1>#REF!</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3"/>
  <sheetViews>
    <sheetView topLeftCell="M16" zoomScale="60" zoomScaleNormal="60" workbookViewId="0">
      <selection activeCell="AH22" sqref="AH22:AH23"/>
    </sheetView>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19" width="14" customWidth="1"/>
    <col min="20" max="20" width="17" customWidth="1"/>
    <col min="21" max="21" width="18.140625" customWidth="1"/>
    <col min="22" max="22" width="15.85546875" customWidth="1"/>
    <col min="23" max="23" width="11.140625" customWidth="1"/>
    <col min="24" max="24" width="10" customWidth="1"/>
    <col min="25" max="25" width="11.85546875" customWidth="1"/>
    <col min="26" max="27" width="12.140625" customWidth="1"/>
    <col min="28" max="28" width="13.85546875" customWidth="1"/>
    <col min="29" max="29" width="11.140625" customWidth="1"/>
    <col min="30" max="30" width="12.140625" customWidth="1"/>
    <col min="31" max="31" width="11.140625" customWidth="1"/>
    <col min="32" max="32" width="15.7109375" customWidth="1"/>
    <col min="33" max="33" width="11.140625" customWidth="1"/>
    <col min="34" max="34" width="24.140625" customWidth="1"/>
    <col min="35" max="35" width="19.42578125" customWidth="1"/>
    <col min="36" max="36" width="14.140625" customWidth="1"/>
  </cols>
  <sheetData>
    <row r="1" spans="1:36" x14ac:dyDescent="0.25">
      <c r="A1" s="1"/>
      <c r="B1" s="189" t="s">
        <v>40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14.45" customHeight="1" x14ac:dyDescent="0.25">
      <c r="A3" s="1"/>
      <c r="B3" s="188" t="s">
        <v>0</v>
      </c>
      <c r="C3" s="188" t="s">
        <v>1</v>
      </c>
      <c r="D3" s="188" t="s">
        <v>28</v>
      </c>
      <c r="E3" s="188" t="s">
        <v>29</v>
      </c>
      <c r="F3" s="188" t="s">
        <v>30</v>
      </c>
      <c r="G3" s="188" t="s">
        <v>3</v>
      </c>
      <c r="H3" s="188" t="s">
        <v>4</v>
      </c>
      <c r="I3" s="188" t="s">
        <v>5</v>
      </c>
      <c r="J3" s="190" t="s">
        <v>6</v>
      </c>
      <c r="K3" s="190"/>
      <c r="L3" s="190"/>
      <c r="M3" s="190"/>
      <c r="N3" s="191" t="s">
        <v>47</v>
      </c>
      <c r="O3" s="188" t="s">
        <v>31</v>
      </c>
      <c r="P3" s="199" t="s">
        <v>42</v>
      </c>
      <c r="Q3" s="199" t="s">
        <v>32</v>
      </c>
      <c r="R3" s="199" t="s">
        <v>37</v>
      </c>
      <c r="S3" s="199" t="s">
        <v>33</v>
      </c>
      <c r="T3" s="188" t="s">
        <v>55</v>
      </c>
      <c r="U3" s="188" t="s">
        <v>57</v>
      </c>
      <c r="V3" s="190" t="s">
        <v>59</v>
      </c>
      <c r="W3" s="190"/>
      <c r="X3" s="190"/>
      <c r="Y3" s="190"/>
      <c r="Z3" s="190"/>
      <c r="AA3" s="190"/>
      <c r="AB3" s="188" t="s">
        <v>69</v>
      </c>
      <c r="AC3" s="194" t="s">
        <v>75</v>
      </c>
      <c r="AD3" s="196" t="s">
        <v>77</v>
      </c>
      <c r="AE3" s="197"/>
      <c r="AF3" s="198"/>
      <c r="AG3" s="191" t="s">
        <v>27</v>
      </c>
      <c r="AH3" s="191" t="s">
        <v>36</v>
      </c>
      <c r="AI3" s="188" t="s">
        <v>34</v>
      </c>
      <c r="AJ3" s="191" t="s">
        <v>35</v>
      </c>
    </row>
    <row r="4" spans="1:36" ht="168.95" customHeight="1" x14ac:dyDescent="0.25">
      <c r="A4" s="1"/>
      <c r="B4" s="188"/>
      <c r="C4" s="188"/>
      <c r="D4" s="188"/>
      <c r="E4" s="188"/>
      <c r="F4" s="188"/>
      <c r="G4" s="188"/>
      <c r="H4" s="188"/>
      <c r="I4" s="188"/>
      <c r="J4" s="3" t="s">
        <v>7</v>
      </c>
      <c r="K4" s="3" t="s">
        <v>8</v>
      </c>
      <c r="L4" s="3" t="s">
        <v>9</v>
      </c>
      <c r="M4" s="11" t="s">
        <v>10</v>
      </c>
      <c r="N4" s="192"/>
      <c r="O4" s="188"/>
      <c r="P4" s="199"/>
      <c r="Q4" s="199"/>
      <c r="R4" s="199"/>
      <c r="S4" s="199"/>
      <c r="T4" s="188"/>
      <c r="U4" s="188"/>
      <c r="V4" s="3" t="s">
        <v>61</v>
      </c>
      <c r="W4" s="3" t="s">
        <v>62</v>
      </c>
      <c r="X4" s="3" t="s">
        <v>15</v>
      </c>
      <c r="Y4" s="3" t="s">
        <v>63</v>
      </c>
      <c r="Z4" s="3" t="s">
        <v>60</v>
      </c>
      <c r="AA4" s="3" t="s">
        <v>25</v>
      </c>
      <c r="AB4" s="188"/>
      <c r="AC4" s="195"/>
      <c r="AD4" s="3" t="s">
        <v>16</v>
      </c>
      <c r="AE4" s="3" t="s">
        <v>17</v>
      </c>
      <c r="AF4" s="3" t="s">
        <v>26</v>
      </c>
      <c r="AG4" s="192"/>
      <c r="AH4" s="192"/>
      <c r="AI4" s="188"/>
      <c r="AJ4" s="19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158.44999999999999" customHeight="1" x14ac:dyDescent="0.25">
      <c r="A6" s="1"/>
      <c r="B6" s="200" t="s">
        <v>273</v>
      </c>
      <c r="C6" s="200" t="s">
        <v>542</v>
      </c>
      <c r="D6" s="200" t="s">
        <v>371</v>
      </c>
      <c r="E6" s="200" t="s">
        <v>543</v>
      </c>
      <c r="F6" s="200" t="s">
        <v>542</v>
      </c>
      <c r="G6" s="200" t="s">
        <v>274</v>
      </c>
      <c r="H6" s="200"/>
      <c r="I6" s="220"/>
      <c r="J6" s="67" t="s">
        <v>372</v>
      </c>
      <c r="K6" s="67" t="s">
        <v>285</v>
      </c>
      <c r="L6" s="67" t="s">
        <v>142</v>
      </c>
      <c r="M6" s="67">
        <v>842</v>
      </c>
      <c r="N6" s="246" t="s">
        <v>278</v>
      </c>
      <c r="O6" s="239" t="s">
        <v>544</v>
      </c>
      <c r="P6" s="211" t="s">
        <v>279</v>
      </c>
      <c r="Q6" s="211" t="s">
        <v>100</v>
      </c>
      <c r="R6" s="211" t="s">
        <v>101</v>
      </c>
      <c r="S6" s="211" t="s">
        <v>102</v>
      </c>
      <c r="T6" s="215">
        <v>790000</v>
      </c>
      <c r="U6" s="215">
        <v>790000</v>
      </c>
      <c r="V6" s="215">
        <v>790000</v>
      </c>
      <c r="W6" s="200" t="s">
        <v>227</v>
      </c>
      <c r="X6" s="200" t="s">
        <v>227</v>
      </c>
      <c r="Y6" s="200" t="s">
        <v>227</v>
      </c>
      <c r="Z6" s="200" t="s">
        <v>227</v>
      </c>
      <c r="AA6" s="211" t="s">
        <v>227</v>
      </c>
      <c r="AB6" s="215">
        <v>1214713</v>
      </c>
      <c r="AC6" s="211" t="s">
        <v>280</v>
      </c>
      <c r="AD6" s="211" t="s">
        <v>227</v>
      </c>
      <c r="AE6" s="211" t="s">
        <v>227</v>
      </c>
      <c r="AF6" s="217">
        <v>790000</v>
      </c>
      <c r="AG6" s="211" t="s">
        <v>227</v>
      </c>
      <c r="AH6" s="213" t="s">
        <v>323</v>
      </c>
      <c r="AI6" s="213" t="s">
        <v>545</v>
      </c>
      <c r="AJ6" s="258">
        <v>45530</v>
      </c>
    </row>
    <row r="7" spans="1:36" ht="97.9" customHeight="1" thickBot="1" x14ac:dyDescent="0.3">
      <c r="A7" s="1"/>
      <c r="B7" s="201"/>
      <c r="C7" s="201"/>
      <c r="D7" s="200"/>
      <c r="E7" s="200"/>
      <c r="F7" s="201"/>
      <c r="G7" s="200"/>
      <c r="H7" s="201"/>
      <c r="I7" s="237"/>
      <c r="J7" s="67" t="s">
        <v>286</v>
      </c>
      <c r="K7" s="67" t="s">
        <v>287</v>
      </c>
      <c r="L7" s="67" t="s">
        <v>288</v>
      </c>
      <c r="M7" s="67">
        <v>1018</v>
      </c>
      <c r="N7" s="246"/>
      <c r="O7" s="240"/>
      <c r="P7" s="211"/>
      <c r="Q7" s="211"/>
      <c r="R7" s="211"/>
      <c r="S7" s="211"/>
      <c r="T7" s="216"/>
      <c r="U7" s="216"/>
      <c r="V7" s="216"/>
      <c r="W7" s="201"/>
      <c r="X7" s="201"/>
      <c r="Y7" s="201"/>
      <c r="Z7" s="201"/>
      <c r="AA7" s="212"/>
      <c r="AB7" s="216"/>
      <c r="AC7" s="212"/>
      <c r="AD7" s="212"/>
      <c r="AE7" s="212"/>
      <c r="AF7" s="218"/>
      <c r="AG7" s="212"/>
      <c r="AH7" s="214"/>
      <c r="AI7" s="214"/>
      <c r="AJ7" s="212"/>
    </row>
    <row r="8" spans="1:36" ht="126" x14ac:dyDescent="0.25">
      <c r="A8" s="1"/>
      <c r="B8" s="202" t="s">
        <v>289</v>
      </c>
      <c r="C8" s="202" t="s">
        <v>290</v>
      </c>
      <c r="D8" s="200"/>
      <c r="E8" s="200"/>
      <c r="F8" s="202" t="s">
        <v>291</v>
      </c>
      <c r="G8" s="200"/>
      <c r="H8" s="202" t="s">
        <v>93</v>
      </c>
      <c r="I8" s="219" t="s">
        <v>275</v>
      </c>
      <c r="J8" s="67" t="s">
        <v>292</v>
      </c>
      <c r="K8" s="67" t="s">
        <v>285</v>
      </c>
      <c r="L8" s="67" t="s">
        <v>142</v>
      </c>
      <c r="M8" s="68" t="s">
        <v>546</v>
      </c>
      <c r="N8" s="246"/>
      <c r="O8" s="238" t="s">
        <v>293</v>
      </c>
      <c r="P8" s="211"/>
      <c r="Q8" s="211"/>
      <c r="R8" s="211"/>
      <c r="S8" s="211"/>
      <c r="T8" s="202">
        <v>1654677</v>
      </c>
      <c r="U8" s="202" t="s">
        <v>530</v>
      </c>
      <c r="V8" s="202" t="s">
        <v>530</v>
      </c>
      <c r="W8" s="202" t="s">
        <v>227</v>
      </c>
      <c r="X8" s="202" t="s">
        <v>227</v>
      </c>
      <c r="Y8" s="202" t="s">
        <v>227</v>
      </c>
      <c r="Z8" s="202" t="s">
        <v>227</v>
      </c>
      <c r="AA8" s="221" t="s">
        <v>227</v>
      </c>
      <c r="AB8" s="247">
        <v>3084310</v>
      </c>
      <c r="AC8" s="221" t="s">
        <v>280</v>
      </c>
      <c r="AD8" s="221" t="s">
        <v>227</v>
      </c>
      <c r="AE8" s="221" t="s">
        <v>227</v>
      </c>
      <c r="AF8" s="221" t="s">
        <v>530</v>
      </c>
      <c r="AG8" s="221" t="s">
        <v>227</v>
      </c>
      <c r="AH8" s="222" t="s">
        <v>368</v>
      </c>
      <c r="AI8" s="222" t="s">
        <v>263</v>
      </c>
      <c r="AJ8" s="203">
        <v>45371</v>
      </c>
    </row>
    <row r="9" spans="1:36" ht="126" x14ac:dyDescent="0.25">
      <c r="A9" s="1"/>
      <c r="B9" s="200"/>
      <c r="C9" s="200"/>
      <c r="D9" s="200"/>
      <c r="E9" s="200"/>
      <c r="F9" s="200"/>
      <c r="G9" s="200"/>
      <c r="H9" s="200"/>
      <c r="I9" s="220"/>
      <c r="J9" s="67" t="s">
        <v>295</v>
      </c>
      <c r="K9" s="67" t="s">
        <v>296</v>
      </c>
      <c r="L9" s="67" t="s">
        <v>297</v>
      </c>
      <c r="M9" s="67">
        <v>7.617</v>
      </c>
      <c r="N9" s="246"/>
      <c r="O9" s="239"/>
      <c r="P9" s="211"/>
      <c r="Q9" s="211"/>
      <c r="R9" s="211"/>
      <c r="S9" s="211"/>
      <c r="T9" s="200"/>
      <c r="U9" s="200"/>
      <c r="V9" s="200"/>
      <c r="W9" s="200"/>
      <c r="X9" s="200"/>
      <c r="Y9" s="200"/>
      <c r="Z9" s="200"/>
      <c r="AA9" s="211"/>
      <c r="AB9" s="248"/>
      <c r="AC9" s="211"/>
      <c r="AD9" s="211"/>
      <c r="AE9" s="211"/>
      <c r="AF9" s="211"/>
      <c r="AG9" s="211"/>
      <c r="AH9" s="223"/>
      <c r="AI9" s="223"/>
      <c r="AJ9" s="204"/>
    </row>
    <row r="10" spans="1:36" ht="78.75" x14ac:dyDescent="0.25">
      <c r="A10" s="1"/>
      <c r="B10" s="200"/>
      <c r="C10" s="200"/>
      <c r="D10" s="200"/>
      <c r="E10" s="200"/>
      <c r="F10" s="200"/>
      <c r="G10" s="200"/>
      <c r="H10" s="200"/>
      <c r="I10" s="220"/>
      <c r="J10" s="67" t="s">
        <v>286</v>
      </c>
      <c r="K10" s="67" t="s">
        <v>287</v>
      </c>
      <c r="L10" s="67" t="s">
        <v>288</v>
      </c>
      <c r="M10" s="67">
        <v>1337</v>
      </c>
      <c r="N10" s="246"/>
      <c r="O10" s="239"/>
      <c r="P10" s="211"/>
      <c r="Q10" s="211"/>
      <c r="R10" s="211"/>
      <c r="S10" s="211"/>
      <c r="T10" s="200"/>
      <c r="U10" s="200"/>
      <c r="V10" s="200"/>
      <c r="W10" s="200"/>
      <c r="X10" s="200"/>
      <c r="Y10" s="200"/>
      <c r="Z10" s="200"/>
      <c r="AA10" s="211"/>
      <c r="AB10" s="248"/>
      <c r="AC10" s="211"/>
      <c r="AD10" s="211"/>
      <c r="AE10" s="211"/>
      <c r="AF10" s="211"/>
      <c r="AG10" s="211"/>
      <c r="AH10" s="223"/>
      <c r="AI10" s="223"/>
      <c r="AJ10" s="204"/>
    </row>
    <row r="11" spans="1:36" ht="126" x14ac:dyDescent="0.25">
      <c r="A11" s="1"/>
      <c r="B11" s="202" t="s">
        <v>298</v>
      </c>
      <c r="C11" s="202" t="s">
        <v>299</v>
      </c>
      <c r="D11" s="200"/>
      <c r="E11" s="200"/>
      <c r="F11" s="202" t="s">
        <v>299</v>
      </c>
      <c r="G11" s="200"/>
      <c r="H11" s="202" t="s">
        <v>93</v>
      </c>
      <c r="I11" s="219" t="s">
        <v>275</v>
      </c>
      <c r="J11" s="67" t="s">
        <v>276</v>
      </c>
      <c r="K11" s="67" t="s">
        <v>277</v>
      </c>
      <c r="L11" s="67" t="s">
        <v>142</v>
      </c>
      <c r="M11" s="67">
        <v>3230</v>
      </c>
      <c r="N11" s="246"/>
      <c r="O11" s="238" t="s">
        <v>300</v>
      </c>
      <c r="P11" s="211"/>
      <c r="Q11" s="211"/>
      <c r="R11" s="211"/>
      <c r="S11" s="211"/>
      <c r="T11" s="202">
        <v>1142368</v>
      </c>
      <c r="U11" s="202">
        <v>1142368</v>
      </c>
      <c r="V11" s="202">
        <v>1142368</v>
      </c>
      <c r="W11" s="202" t="s">
        <v>227</v>
      </c>
      <c r="X11" s="202" t="s">
        <v>227</v>
      </c>
      <c r="Y11" s="202" t="s">
        <v>227</v>
      </c>
      <c r="Z11" s="202" t="s">
        <v>227</v>
      </c>
      <c r="AA11" s="221" t="s">
        <v>227</v>
      </c>
      <c r="AB11" s="202">
        <v>1394209</v>
      </c>
      <c r="AC11" s="221" t="s">
        <v>280</v>
      </c>
      <c r="AD11" s="221" t="s">
        <v>227</v>
      </c>
      <c r="AE11" s="221" t="s">
        <v>227</v>
      </c>
      <c r="AF11" s="221">
        <v>1142368</v>
      </c>
      <c r="AG11" s="221" t="s">
        <v>227</v>
      </c>
      <c r="AH11" s="205" t="s">
        <v>323</v>
      </c>
      <c r="AI11" s="205" t="s">
        <v>367</v>
      </c>
      <c r="AJ11" s="208">
        <v>45530</v>
      </c>
    </row>
    <row r="12" spans="1:36" ht="94.5" x14ac:dyDescent="0.25">
      <c r="A12" s="1"/>
      <c r="B12" s="200"/>
      <c r="C12" s="200"/>
      <c r="D12" s="200"/>
      <c r="E12" s="200"/>
      <c r="F12" s="200"/>
      <c r="G12" s="200"/>
      <c r="H12" s="200"/>
      <c r="I12" s="220"/>
      <c r="J12" s="67" t="s">
        <v>282</v>
      </c>
      <c r="K12" s="67" t="s">
        <v>283</v>
      </c>
      <c r="L12" s="67" t="s">
        <v>284</v>
      </c>
      <c r="M12" s="67">
        <v>264</v>
      </c>
      <c r="N12" s="246"/>
      <c r="O12" s="239"/>
      <c r="P12" s="211"/>
      <c r="Q12" s="211"/>
      <c r="R12" s="211"/>
      <c r="S12" s="211"/>
      <c r="T12" s="200"/>
      <c r="U12" s="200"/>
      <c r="V12" s="200"/>
      <c r="W12" s="200"/>
      <c r="X12" s="200"/>
      <c r="Y12" s="200"/>
      <c r="Z12" s="200"/>
      <c r="AA12" s="211"/>
      <c r="AB12" s="200"/>
      <c r="AC12" s="211"/>
      <c r="AD12" s="211"/>
      <c r="AE12" s="211"/>
      <c r="AF12" s="211"/>
      <c r="AG12" s="211"/>
      <c r="AH12" s="206"/>
      <c r="AI12" s="206"/>
      <c r="AJ12" s="209"/>
    </row>
    <row r="13" spans="1:36" ht="126" x14ac:dyDescent="0.25">
      <c r="A13" s="1"/>
      <c r="B13" s="200"/>
      <c r="C13" s="200"/>
      <c r="D13" s="200"/>
      <c r="E13" s="200"/>
      <c r="F13" s="200"/>
      <c r="G13" s="200"/>
      <c r="H13" s="200"/>
      <c r="I13" s="220"/>
      <c r="J13" s="67" t="s">
        <v>292</v>
      </c>
      <c r="K13" s="67" t="s">
        <v>285</v>
      </c>
      <c r="L13" s="67" t="s">
        <v>142</v>
      </c>
      <c r="M13" s="67">
        <v>126</v>
      </c>
      <c r="N13" s="246"/>
      <c r="O13" s="239"/>
      <c r="P13" s="211"/>
      <c r="Q13" s="211"/>
      <c r="R13" s="211"/>
      <c r="S13" s="211"/>
      <c r="T13" s="200"/>
      <c r="U13" s="200"/>
      <c r="V13" s="200"/>
      <c r="W13" s="200"/>
      <c r="X13" s="200"/>
      <c r="Y13" s="200"/>
      <c r="Z13" s="200"/>
      <c r="AA13" s="211"/>
      <c r="AB13" s="200"/>
      <c r="AC13" s="211"/>
      <c r="AD13" s="211"/>
      <c r="AE13" s="211"/>
      <c r="AF13" s="211"/>
      <c r="AG13" s="211"/>
      <c r="AH13" s="206"/>
      <c r="AI13" s="206"/>
      <c r="AJ13" s="209"/>
    </row>
    <row r="14" spans="1:36" ht="126" x14ac:dyDescent="0.25">
      <c r="A14" s="1"/>
      <c r="B14" s="200"/>
      <c r="C14" s="200"/>
      <c r="D14" s="200"/>
      <c r="E14" s="200"/>
      <c r="F14" s="200"/>
      <c r="G14" s="200"/>
      <c r="H14" s="200"/>
      <c r="I14" s="220"/>
      <c r="J14" s="67" t="s">
        <v>295</v>
      </c>
      <c r="K14" s="67" t="s">
        <v>296</v>
      </c>
      <c r="L14" s="67" t="s">
        <v>297</v>
      </c>
      <c r="M14" s="67">
        <v>4.13</v>
      </c>
      <c r="N14" s="246"/>
      <c r="O14" s="239"/>
      <c r="P14" s="211"/>
      <c r="Q14" s="211"/>
      <c r="R14" s="211"/>
      <c r="S14" s="211"/>
      <c r="T14" s="200"/>
      <c r="U14" s="200"/>
      <c r="V14" s="200"/>
      <c r="W14" s="200"/>
      <c r="X14" s="200"/>
      <c r="Y14" s="200"/>
      <c r="Z14" s="200"/>
      <c r="AA14" s="211"/>
      <c r="AB14" s="200"/>
      <c r="AC14" s="211"/>
      <c r="AD14" s="211"/>
      <c r="AE14" s="211"/>
      <c r="AF14" s="211"/>
      <c r="AG14" s="211"/>
      <c r="AH14" s="206"/>
      <c r="AI14" s="206"/>
      <c r="AJ14" s="209"/>
    </row>
    <row r="15" spans="1:36" ht="78.75" x14ac:dyDescent="0.25">
      <c r="A15" s="1"/>
      <c r="B15" s="201"/>
      <c r="C15" s="201"/>
      <c r="D15" s="200"/>
      <c r="E15" s="200"/>
      <c r="F15" s="201"/>
      <c r="G15" s="200"/>
      <c r="H15" s="201"/>
      <c r="I15" s="237"/>
      <c r="J15" s="67" t="s">
        <v>286</v>
      </c>
      <c r="K15" s="67" t="s">
        <v>287</v>
      </c>
      <c r="L15" s="67" t="s">
        <v>288</v>
      </c>
      <c r="M15" s="67">
        <v>126</v>
      </c>
      <c r="N15" s="246"/>
      <c r="O15" s="240"/>
      <c r="P15" s="211"/>
      <c r="Q15" s="211"/>
      <c r="R15" s="211"/>
      <c r="S15" s="211"/>
      <c r="T15" s="201"/>
      <c r="U15" s="201"/>
      <c r="V15" s="201"/>
      <c r="W15" s="201"/>
      <c r="X15" s="201"/>
      <c r="Y15" s="201"/>
      <c r="Z15" s="201"/>
      <c r="AA15" s="212"/>
      <c r="AB15" s="201"/>
      <c r="AC15" s="212"/>
      <c r="AD15" s="212"/>
      <c r="AE15" s="212"/>
      <c r="AF15" s="212"/>
      <c r="AG15" s="212"/>
      <c r="AH15" s="207"/>
      <c r="AI15" s="207"/>
      <c r="AJ15" s="210"/>
    </row>
    <row r="16" spans="1:36" ht="126" x14ac:dyDescent="0.25">
      <c r="A16" s="1"/>
      <c r="B16" s="202" t="s">
        <v>301</v>
      </c>
      <c r="C16" s="202" t="s">
        <v>302</v>
      </c>
      <c r="D16" s="200"/>
      <c r="E16" s="200"/>
      <c r="F16" s="202" t="s">
        <v>302</v>
      </c>
      <c r="G16" s="200"/>
      <c r="H16" s="202" t="s">
        <v>93</v>
      </c>
      <c r="I16" s="219" t="s">
        <v>275</v>
      </c>
      <c r="J16" s="67" t="s">
        <v>292</v>
      </c>
      <c r="K16" s="67" t="s">
        <v>285</v>
      </c>
      <c r="L16" s="67" t="s">
        <v>142</v>
      </c>
      <c r="M16" s="67">
        <v>126</v>
      </c>
      <c r="N16" s="246"/>
      <c r="O16" s="238" t="s">
        <v>303</v>
      </c>
      <c r="P16" s="211"/>
      <c r="Q16" s="211"/>
      <c r="R16" s="211"/>
      <c r="S16" s="211"/>
      <c r="T16" s="202">
        <v>419850</v>
      </c>
      <c r="U16" s="202">
        <v>419850</v>
      </c>
      <c r="V16" s="202">
        <v>419850</v>
      </c>
      <c r="W16" s="202" t="s">
        <v>227</v>
      </c>
      <c r="X16" s="202" t="s">
        <v>227</v>
      </c>
      <c r="Y16" s="202" t="s">
        <v>227</v>
      </c>
      <c r="Z16" s="202" t="s">
        <v>227</v>
      </c>
      <c r="AA16" s="221" t="s">
        <v>227</v>
      </c>
      <c r="AB16" s="202">
        <v>775050</v>
      </c>
      <c r="AC16" s="221" t="s">
        <v>280</v>
      </c>
      <c r="AD16" s="221" t="s">
        <v>227</v>
      </c>
      <c r="AE16" s="221" t="s">
        <v>227</v>
      </c>
      <c r="AF16" s="221">
        <v>419850</v>
      </c>
      <c r="AG16" s="221" t="s">
        <v>227</v>
      </c>
      <c r="AH16" s="222" t="s">
        <v>369</v>
      </c>
      <c r="AI16" s="222" t="s">
        <v>370</v>
      </c>
      <c r="AJ16" s="203">
        <v>45371</v>
      </c>
    </row>
    <row r="17" spans="1:36" ht="126" x14ac:dyDescent="0.25">
      <c r="A17" s="1"/>
      <c r="B17" s="200"/>
      <c r="C17" s="200"/>
      <c r="D17" s="200"/>
      <c r="E17" s="200"/>
      <c r="F17" s="200"/>
      <c r="G17" s="200"/>
      <c r="H17" s="200"/>
      <c r="I17" s="220"/>
      <c r="J17" s="67" t="s">
        <v>295</v>
      </c>
      <c r="K17" s="67" t="s">
        <v>296</v>
      </c>
      <c r="L17" s="67" t="s">
        <v>297</v>
      </c>
      <c r="M17" s="67">
        <v>1.6</v>
      </c>
      <c r="N17" s="246"/>
      <c r="O17" s="239"/>
      <c r="P17" s="211"/>
      <c r="Q17" s="211"/>
      <c r="R17" s="211"/>
      <c r="S17" s="211"/>
      <c r="T17" s="200"/>
      <c r="U17" s="200"/>
      <c r="V17" s="200"/>
      <c r="W17" s="200"/>
      <c r="X17" s="200"/>
      <c r="Y17" s="200"/>
      <c r="Z17" s="200"/>
      <c r="AA17" s="211"/>
      <c r="AB17" s="200"/>
      <c r="AC17" s="211"/>
      <c r="AD17" s="211"/>
      <c r="AE17" s="211"/>
      <c r="AF17" s="211"/>
      <c r="AG17" s="211"/>
      <c r="AH17" s="223"/>
      <c r="AI17" s="223"/>
      <c r="AJ17" s="204"/>
    </row>
    <row r="18" spans="1:36" ht="78.75" x14ac:dyDescent="0.25">
      <c r="A18" s="1"/>
      <c r="B18" s="201"/>
      <c r="C18" s="201"/>
      <c r="D18" s="201"/>
      <c r="E18" s="201"/>
      <c r="F18" s="201"/>
      <c r="G18" s="201"/>
      <c r="H18" s="201"/>
      <c r="I18" s="237"/>
      <c r="J18" s="67" t="s">
        <v>286</v>
      </c>
      <c r="K18" s="67" t="s">
        <v>287</v>
      </c>
      <c r="L18" s="67" t="s">
        <v>288</v>
      </c>
      <c r="M18" s="67">
        <v>347</v>
      </c>
      <c r="N18" s="246"/>
      <c r="O18" s="240"/>
      <c r="P18" s="212"/>
      <c r="Q18" s="212"/>
      <c r="R18" s="212"/>
      <c r="S18" s="212"/>
      <c r="T18" s="201"/>
      <c r="U18" s="201"/>
      <c r="V18" s="201"/>
      <c r="W18" s="201"/>
      <c r="X18" s="201"/>
      <c r="Y18" s="201"/>
      <c r="Z18" s="201"/>
      <c r="AA18" s="212"/>
      <c r="AB18" s="201"/>
      <c r="AC18" s="212"/>
      <c r="AD18" s="212"/>
      <c r="AE18" s="212"/>
      <c r="AF18" s="212"/>
      <c r="AG18" s="212"/>
      <c r="AH18" s="224"/>
      <c r="AI18" s="224"/>
      <c r="AJ18" s="264"/>
    </row>
    <row r="19" spans="1:36" ht="51" x14ac:dyDescent="0.25">
      <c r="B19" s="241" t="s">
        <v>314</v>
      </c>
      <c r="C19" s="242" t="s">
        <v>315</v>
      </c>
      <c r="D19" s="242" t="s">
        <v>316</v>
      </c>
      <c r="E19" s="242" t="s">
        <v>317</v>
      </c>
      <c r="F19" s="242" t="s">
        <v>315</v>
      </c>
      <c r="G19" s="242" t="s">
        <v>318</v>
      </c>
      <c r="H19" s="242" t="s">
        <v>93</v>
      </c>
      <c r="I19" s="242" t="s">
        <v>93</v>
      </c>
      <c r="J19" s="55" t="s">
        <v>319</v>
      </c>
      <c r="K19" s="55" t="s">
        <v>320</v>
      </c>
      <c r="L19" s="55" t="s">
        <v>321</v>
      </c>
      <c r="M19" s="55">
        <v>4495</v>
      </c>
      <c r="N19" s="243" t="s">
        <v>278</v>
      </c>
      <c r="O19" s="243" t="s">
        <v>322</v>
      </c>
      <c r="P19" s="255" t="s">
        <v>279</v>
      </c>
      <c r="Q19" s="255" t="s">
        <v>100</v>
      </c>
      <c r="R19" s="255" t="s">
        <v>101</v>
      </c>
      <c r="S19" s="255" t="s">
        <v>102</v>
      </c>
      <c r="T19" s="225">
        <v>3481539</v>
      </c>
      <c r="U19" s="225">
        <v>3481539</v>
      </c>
      <c r="V19" s="225">
        <v>3481539</v>
      </c>
      <c r="W19" s="225" t="s">
        <v>227</v>
      </c>
      <c r="X19" s="225" t="s">
        <v>227</v>
      </c>
      <c r="Y19" s="225" t="s">
        <v>227</v>
      </c>
      <c r="Z19" s="225" t="s">
        <v>227</v>
      </c>
      <c r="AA19" s="234" t="s">
        <v>227</v>
      </c>
      <c r="AB19" s="225">
        <v>614390</v>
      </c>
      <c r="AC19" s="261" t="s">
        <v>280</v>
      </c>
      <c r="AD19" s="261" t="s">
        <v>227</v>
      </c>
      <c r="AE19" s="261" t="s">
        <v>227</v>
      </c>
      <c r="AF19" s="261">
        <v>3481539</v>
      </c>
      <c r="AG19" s="255" t="s">
        <v>227</v>
      </c>
      <c r="AH19" s="228" t="s">
        <v>294</v>
      </c>
      <c r="AI19" s="228" t="s">
        <v>529</v>
      </c>
      <c r="AJ19" s="231">
        <v>45432</v>
      </c>
    </row>
    <row r="20" spans="1:36" ht="63.75" x14ac:dyDescent="0.25">
      <c r="B20" s="241"/>
      <c r="C20" s="242"/>
      <c r="D20" s="242"/>
      <c r="E20" s="242"/>
      <c r="F20" s="242"/>
      <c r="G20" s="242"/>
      <c r="H20" s="242"/>
      <c r="I20" s="242"/>
      <c r="J20" s="55" t="s">
        <v>324</v>
      </c>
      <c r="K20" s="55" t="s">
        <v>325</v>
      </c>
      <c r="L20" s="55" t="s">
        <v>326</v>
      </c>
      <c r="M20" s="56">
        <v>4007929</v>
      </c>
      <c r="N20" s="244"/>
      <c r="O20" s="244"/>
      <c r="P20" s="256"/>
      <c r="Q20" s="256"/>
      <c r="R20" s="256"/>
      <c r="S20" s="256"/>
      <c r="T20" s="226"/>
      <c r="U20" s="226"/>
      <c r="V20" s="226"/>
      <c r="W20" s="226"/>
      <c r="X20" s="226"/>
      <c r="Y20" s="226"/>
      <c r="Z20" s="226"/>
      <c r="AA20" s="235"/>
      <c r="AB20" s="226"/>
      <c r="AC20" s="262"/>
      <c r="AD20" s="262"/>
      <c r="AE20" s="262"/>
      <c r="AF20" s="262"/>
      <c r="AG20" s="256"/>
      <c r="AH20" s="229"/>
      <c r="AI20" s="229"/>
      <c r="AJ20" s="232"/>
    </row>
    <row r="21" spans="1:36" ht="89.25" x14ac:dyDescent="0.25">
      <c r="B21" s="241"/>
      <c r="C21" s="242"/>
      <c r="D21" s="242"/>
      <c r="E21" s="242"/>
      <c r="F21" s="242"/>
      <c r="G21" s="242"/>
      <c r="H21" s="242"/>
      <c r="I21" s="242"/>
      <c r="J21" s="55" t="s">
        <v>327</v>
      </c>
      <c r="K21" s="55" t="s">
        <v>328</v>
      </c>
      <c r="L21" s="55" t="s">
        <v>180</v>
      </c>
      <c r="M21" s="55">
        <v>1</v>
      </c>
      <c r="N21" s="245"/>
      <c r="O21" s="245"/>
      <c r="P21" s="257"/>
      <c r="Q21" s="257"/>
      <c r="R21" s="257"/>
      <c r="S21" s="257"/>
      <c r="T21" s="227"/>
      <c r="U21" s="227"/>
      <c r="V21" s="227"/>
      <c r="W21" s="227"/>
      <c r="X21" s="227"/>
      <c r="Y21" s="227"/>
      <c r="Z21" s="227"/>
      <c r="AA21" s="236"/>
      <c r="AB21" s="227"/>
      <c r="AC21" s="263"/>
      <c r="AD21" s="263"/>
      <c r="AE21" s="263"/>
      <c r="AF21" s="263"/>
      <c r="AG21" s="257"/>
      <c r="AH21" s="230"/>
      <c r="AI21" s="230"/>
      <c r="AJ21" s="233"/>
    </row>
    <row r="22" spans="1:36" ht="76.5" x14ac:dyDescent="0.25">
      <c r="B22" s="254" t="s">
        <v>373</v>
      </c>
      <c r="C22" s="249" t="s">
        <v>374</v>
      </c>
      <c r="D22" s="249" t="s">
        <v>375</v>
      </c>
      <c r="E22" s="249" t="s">
        <v>376</v>
      </c>
      <c r="F22" s="249" t="s">
        <v>374</v>
      </c>
      <c r="G22" s="249" t="s">
        <v>377</v>
      </c>
      <c r="H22" s="249" t="s">
        <v>93</v>
      </c>
      <c r="I22" s="249" t="s">
        <v>93</v>
      </c>
      <c r="J22" s="69" t="s">
        <v>378</v>
      </c>
      <c r="K22" s="69" t="s">
        <v>379</v>
      </c>
      <c r="L22" s="69" t="s">
        <v>142</v>
      </c>
      <c r="M22" s="70">
        <v>30415</v>
      </c>
      <c r="N22" s="249" t="s">
        <v>97</v>
      </c>
      <c r="O22" s="249" t="s">
        <v>112</v>
      </c>
      <c r="P22" s="249" t="s">
        <v>279</v>
      </c>
      <c r="Q22" s="249" t="s">
        <v>100</v>
      </c>
      <c r="R22" s="249" t="s">
        <v>101</v>
      </c>
      <c r="S22" s="249" t="s">
        <v>102</v>
      </c>
      <c r="T22" s="251">
        <v>2061375</v>
      </c>
      <c r="U22" s="253">
        <v>2061375</v>
      </c>
      <c r="V22" s="253">
        <v>2061375</v>
      </c>
      <c r="W22" s="249" t="s">
        <v>227</v>
      </c>
      <c r="X22" s="249" t="s">
        <v>227</v>
      </c>
      <c r="Y22" s="249" t="s">
        <v>227</v>
      </c>
      <c r="Z22" s="249" t="s">
        <v>227</v>
      </c>
      <c r="AA22" s="249" t="s">
        <v>227</v>
      </c>
      <c r="AB22" s="265">
        <v>363773</v>
      </c>
      <c r="AC22" s="249" t="s">
        <v>280</v>
      </c>
      <c r="AD22" s="249" t="s">
        <v>227</v>
      </c>
      <c r="AE22" s="253" t="s">
        <v>227</v>
      </c>
      <c r="AF22" s="267">
        <v>2061375</v>
      </c>
      <c r="AG22" s="249" t="s">
        <v>227</v>
      </c>
      <c r="AH22" s="259" t="s">
        <v>380</v>
      </c>
      <c r="AI22" s="259" t="s">
        <v>384</v>
      </c>
      <c r="AJ22" s="259" t="s">
        <v>597</v>
      </c>
    </row>
    <row r="23" spans="1:36" ht="102" x14ac:dyDescent="0.25">
      <c r="B23" s="252"/>
      <c r="C23" s="250"/>
      <c r="D23" s="250"/>
      <c r="E23" s="250"/>
      <c r="F23" s="250"/>
      <c r="G23" s="250"/>
      <c r="H23" s="250"/>
      <c r="I23" s="250"/>
      <c r="J23" s="69" t="s">
        <v>381</v>
      </c>
      <c r="K23" s="69" t="s">
        <v>382</v>
      </c>
      <c r="L23" s="69" t="s">
        <v>383</v>
      </c>
      <c r="M23" s="70">
        <v>5</v>
      </c>
      <c r="N23" s="250"/>
      <c r="O23" s="250"/>
      <c r="P23" s="250"/>
      <c r="Q23" s="250"/>
      <c r="R23" s="250"/>
      <c r="S23" s="250"/>
      <c r="T23" s="252"/>
      <c r="U23" s="250"/>
      <c r="V23" s="250"/>
      <c r="W23" s="250"/>
      <c r="X23" s="250"/>
      <c r="Y23" s="250"/>
      <c r="Z23" s="250"/>
      <c r="AA23" s="250"/>
      <c r="AB23" s="266"/>
      <c r="AC23" s="250"/>
      <c r="AD23" s="250"/>
      <c r="AE23" s="250"/>
      <c r="AF23" s="268"/>
      <c r="AG23" s="250"/>
      <c r="AH23" s="260"/>
      <c r="AI23" s="260"/>
      <c r="AJ23" s="260"/>
    </row>
  </sheetData>
  <mergeCells count="188">
    <mergeCell ref="X22:X23"/>
    <mergeCell ref="Y22:Y23"/>
    <mergeCell ref="Z22:Z23"/>
    <mergeCell ref="AA22:AA23"/>
    <mergeCell ref="AB22:AB23"/>
    <mergeCell ref="AC22:AC23"/>
    <mergeCell ref="AD22:AD23"/>
    <mergeCell ref="AE22:AE23"/>
    <mergeCell ref="AF22:AF23"/>
    <mergeCell ref="AJ6:AJ7"/>
    <mergeCell ref="AA8:AA10"/>
    <mergeCell ref="AG22:AG23"/>
    <mergeCell ref="AH22:AH23"/>
    <mergeCell ref="AI22:AI23"/>
    <mergeCell ref="AJ22:AJ23"/>
    <mergeCell ref="AJ3:AJ4"/>
    <mergeCell ref="AG19:AG21"/>
    <mergeCell ref="V16:V18"/>
    <mergeCell ref="AI6:AI7"/>
    <mergeCell ref="V8:V10"/>
    <mergeCell ref="W8:W10"/>
    <mergeCell ref="X8:X10"/>
    <mergeCell ref="Y8:Y10"/>
    <mergeCell ref="Z8:Z10"/>
    <mergeCell ref="AI8:AI10"/>
    <mergeCell ref="Z11:Z15"/>
    <mergeCell ref="AA11:AA15"/>
    <mergeCell ref="AB19:AB21"/>
    <mergeCell ref="AC19:AC21"/>
    <mergeCell ref="AD19:AD21"/>
    <mergeCell ref="AE19:AE21"/>
    <mergeCell ref="AF19:AF21"/>
    <mergeCell ref="AJ16:AJ18"/>
    <mergeCell ref="R3:R4"/>
    <mergeCell ref="U6:U7"/>
    <mergeCell ref="U8:U10"/>
    <mergeCell ref="O8:O10"/>
    <mergeCell ref="T8:T10"/>
    <mergeCell ref="W22:W23"/>
    <mergeCell ref="B22:B23"/>
    <mergeCell ref="C22:C23"/>
    <mergeCell ref="D22:D23"/>
    <mergeCell ref="E22:E23"/>
    <mergeCell ref="F22:F23"/>
    <mergeCell ref="G22:G23"/>
    <mergeCell ref="H22:H23"/>
    <mergeCell ref="I22:I23"/>
    <mergeCell ref="N22:N23"/>
    <mergeCell ref="V22:V23"/>
    <mergeCell ref="O19:O21"/>
    <mergeCell ref="P19:P21"/>
    <mergeCell ref="Q19:Q21"/>
    <mergeCell ref="R19:R21"/>
    <mergeCell ref="S19:S21"/>
    <mergeCell ref="T19:T21"/>
    <mergeCell ref="U19:U21"/>
    <mergeCell ref="V19:V21"/>
    <mergeCell ref="O22:O23"/>
    <mergeCell ref="P22:P23"/>
    <mergeCell ref="Q22:Q23"/>
    <mergeCell ref="R22:R23"/>
    <mergeCell ref="S22:S23"/>
    <mergeCell ref="T22:T23"/>
    <mergeCell ref="U22:U23"/>
    <mergeCell ref="T16:T18"/>
    <mergeCell ref="U16:U18"/>
    <mergeCell ref="AE8:AE10"/>
    <mergeCell ref="AF8:AF10"/>
    <mergeCell ref="AG8:AG10"/>
    <mergeCell ref="AH8:AH10"/>
    <mergeCell ref="G6:G18"/>
    <mergeCell ref="N6:N18"/>
    <mergeCell ref="P6:P18"/>
    <mergeCell ref="Q6:Q18"/>
    <mergeCell ref="R6:R18"/>
    <mergeCell ref="S6:S18"/>
    <mergeCell ref="AG11:AG15"/>
    <mergeCell ref="AH11:AH15"/>
    <mergeCell ref="AB8:AB10"/>
    <mergeCell ref="Y11:Y15"/>
    <mergeCell ref="AB11:AB15"/>
    <mergeCell ref="AC11:AC15"/>
    <mergeCell ref="AD11:AD15"/>
    <mergeCell ref="AE11:AE15"/>
    <mergeCell ref="AF11:AF15"/>
    <mergeCell ref="T6:T7"/>
    <mergeCell ref="AF16:AF18"/>
    <mergeCell ref="AG16:AG18"/>
    <mergeCell ref="AH16:AH18"/>
    <mergeCell ref="B1:AI1"/>
    <mergeCell ref="B3:B4"/>
    <mergeCell ref="C3:C4"/>
    <mergeCell ref="D3:D4"/>
    <mergeCell ref="E3:E4"/>
    <mergeCell ref="F3:F4"/>
    <mergeCell ref="G3:G4"/>
    <mergeCell ref="H3:H4"/>
    <mergeCell ref="I3:I4"/>
    <mergeCell ref="J3:M3"/>
    <mergeCell ref="AG3:AG4"/>
    <mergeCell ref="AH3:AH4"/>
    <mergeCell ref="AI3:AI4"/>
    <mergeCell ref="T3:T4"/>
    <mergeCell ref="U3:U4"/>
    <mergeCell ref="V3:AA3"/>
    <mergeCell ref="AB3:AB4"/>
    <mergeCell ref="AC3:AC4"/>
    <mergeCell ref="AD3:AF3"/>
    <mergeCell ref="N3:N4"/>
    <mergeCell ref="O3:O4"/>
    <mergeCell ref="P3:P4"/>
    <mergeCell ref="S3:S4"/>
    <mergeCell ref="Q3:Q4"/>
    <mergeCell ref="B19:B21"/>
    <mergeCell ref="C19:C21"/>
    <mergeCell ref="D19:D21"/>
    <mergeCell ref="E19:E21"/>
    <mergeCell ref="F19:F21"/>
    <mergeCell ref="G19:G21"/>
    <mergeCell ref="H19:H21"/>
    <mergeCell ref="I19:I21"/>
    <mergeCell ref="N19:N21"/>
    <mergeCell ref="B11:B15"/>
    <mergeCell ref="C11:C15"/>
    <mergeCell ref="F11:F15"/>
    <mergeCell ref="H11:H15"/>
    <mergeCell ref="I11:I15"/>
    <mergeCell ref="O11:O15"/>
    <mergeCell ref="T11:T15"/>
    <mergeCell ref="U11:U15"/>
    <mergeCell ref="V11:V15"/>
    <mergeCell ref="D6:D18"/>
    <mergeCell ref="E6:E18"/>
    <mergeCell ref="B16:B18"/>
    <mergeCell ref="B6:B7"/>
    <mergeCell ref="C6:C7"/>
    <mergeCell ref="I6:I7"/>
    <mergeCell ref="O6:O7"/>
    <mergeCell ref="B8:B10"/>
    <mergeCell ref="C16:C18"/>
    <mergeCell ref="F16:F18"/>
    <mergeCell ref="H16:H18"/>
    <mergeCell ref="I16:I18"/>
    <mergeCell ref="O16:O18"/>
    <mergeCell ref="V6:V7"/>
    <mergeCell ref="H6:H7"/>
    <mergeCell ref="AI16:AI18"/>
    <mergeCell ref="W19:W21"/>
    <mergeCell ref="AH19:AH21"/>
    <mergeCell ref="AI19:AI21"/>
    <mergeCell ref="AJ19:AJ21"/>
    <mergeCell ref="X19:X21"/>
    <mergeCell ref="Y19:Y21"/>
    <mergeCell ref="Z19:Z21"/>
    <mergeCell ref="AA19:AA21"/>
    <mergeCell ref="W16:W18"/>
    <mergeCell ref="X16:X18"/>
    <mergeCell ref="Y16:Y18"/>
    <mergeCell ref="Z16:Z18"/>
    <mergeCell ref="AA16:AA18"/>
    <mergeCell ref="AB16:AB18"/>
    <mergeCell ref="AC16:AC18"/>
    <mergeCell ref="AD16:AD18"/>
    <mergeCell ref="AE16:AE18"/>
    <mergeCell ref="F6:F7"/>
    <mergeCell ref="C8:C10"/>
    <mergeCell ref="AJ8:AJ10"/>
    <mergeCell ref="AI11:AI15"/>
    <mergeCell ref="AJ11:AJ15"/>
    <mergeCell ref="W11:W15"/>
    <mergeCell ref="X11:X15"/>
    <mergeCell ref="X6:X7"/>
    <mergeCell ref="Y6:Y7"/>
    <mergeCell ref="Z6:Z7"/>
    <mergeCell ref="AA6:AA7"/>
    <mergeCell ref="AG6:AG7"/>
    <mergeCell ref="AH6:AH7"/>
    <mergeCell ref="AB6:AB7"/>
    <mergeCell ref="AC6:AC7"/>
    <mergeCell ref="AD6:AD7"/>
    <mergeCell ref="AE6:AE7"/>
    <mergeCell ref="AF6:AF7"/>
    <mergeCell ref="W6:W7"/>
    <mergeCell ref="F8:F10"/>
    <mergeCell ref="H8:H10"/>
    <mergeCell ref="I8:I10"/>
    <mergeCell ref="AC8:AC10"/>
    <mergeCell ref="AD8:AD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65EBE-31F4-4FC0-94B4-8D76ED96B32C}">
  <sheetPr>
    <pageSetUpPr fitToPage="1"/>
  </sheetPr>
  <dimension ref="B1:AK159"/>
  <sheetViews>
    <sheetView tabSelected="1" topLeftCell="B144" zoomScale="70" zoomScaleNormal="70" workbookViewId="0">
      <selection activeCell="L122" sqref="L119:O136"/>
    </sheetView>
  </sheetViews>
  <sheetFormatPr defaultRowHeight="15" x14ac:dyDescent="0.25"/>
  <cols>
    <col min="1" max="1" width="0" hidden="1" customWidth="1"/>
    <col min="2" max="2" width="11.7109375" customWidth="1"/>
    <col min="3" max="3" width="16.140625" customWidth="1"/>
    <col min="4" max="4" width="16.7109375" customWidth="1"/>
    <col min="5" max="5" width="22.42578125" customWidth="1"/>
    <col min="6" max="6" width="47.42578125" customWidth="1"/>
    <col min="7" max="7" width="30.28515625" customWidth="1"/>
    <col min="8" max="8" width="9" hidden="1" customWidth="1"/>
    <col min="9" max="9" width="14.5703125" hidden="1" customWidth="1"/>
    <col min="10" max="10" width="28.28515625" customWidth="1"/>
    <col min="11" max="11" width="11.140625" customWidth="1"/>
    <col min="12" max="12" width="12.28515625" customWidth="1"/>
    <col min="13" max="13" width="13" customWidth="1"/>
    <col min="14" max="14" width="10.85546875" hidden="1" customWidth="1"/>
    <col min="15" max="15" width="16.140625" customWidth="1"/>
    <col min="16" max="19" width="16.140625" hidden="1" customWidth="1"/>
    <col min="20" max="20" width="12.7109375" customWidth="1"/>
    <col min="21" max="21" width="13.28515625" customWidth="1"/>
    <col min="22" max="22" width="12.85546875" customWidth="1"/>
    <col min="23" max="23" width="11.140625" hidden="1" customWidth="1"/>
    <col min="24" max="24" width="12.140625" hidden="1" customWidth="1"/>
    <col min="25" max="26" width="11.140625" hidden="1" customWidth="1"/>
    <col min="27" max="27" width="9.140625" hidden="1" customWidth="1"/>
    <col min="28" max="28" width="14.28515625" customWidth="1"/>
    <col min="29" max="29" width="0" hidden="1" customWidth="1"/>
    <col min="30" max="30" width="12.42578125" hidden="1" customWidth="1"/>
    <col min="31" max="31" width="12.28515625" customWidth="1"/>
    <col min="32" max="33" width="12.28515625" hidden="1" customWidth="1"/>
    <col min="34" max="34" width="9.140625" customWidth="1"/>
    <col min="36" max="36" width="19.42578125" hidden="1" customWidth="1"/>
    <col min="256" max="256" width="4.140625" customWidth="1"/>
    <col min="257" max="257" width="9.42578125" customWidth="1"/>
    <col min="258" max="258" width="14.28515625" customWidth="1"/>
    <col min="259" max="259" width="11" customWidth="1"/>
    <col min="260" max="260" width="12.28515625" customWidth="1"/>
    <col min="261" max="261" width="23.5703125" customWidth="1"/>
    <col min="262" max="262" width="25.28515625" customWidth="1"/>
    <col min="263" max="263" width="9" customWidth="1"/>
    <col min="265" max="265" width="28.28515625" customWidth="1"/>
    <col min="266" max="266" width="11.140625" customWidth="1"/>
    <col min="267" max="267" width="12.28515625" customWidth="1"/>
    <col min="268" max="269" width="10.85546875" customWidth="1"/>
    <col min="270" max="274" width="16.140625" customWidth="1"/>
    <col min="275" max="275" width="12.7109375" customWidth="1"/>
    <col min="276" max="276" width="13.28515625" customWidth="1"/>
    <col min="277" max="277" width="11.42578125" customWidth="1"/>
    <col min="278" max="281" width="11.140625" customWidth="1"/>
    <col min="283" max="283" width="11" customWidth="1"/>
    <col min="285" max="285" width="12.42578125" customWidth="1"/>
    <col min="286" max="288" width="12.28515625" customWidth="1"/>
    <col min="512" max="512" width="4.140625" customWidth="1"/>
    <col min="513" max="513" width="9.42578125" customWidth="1"/>
    <col min="514" max="514" width="14.28515625" customWidth="1"/>
    <col min="515" max="515" width="11" customWidth="1"/>
    <col min="516" max="516" width="12.28515625" customWidth="1"/>
    <col min="517" max="517" width="23.5703125" customWidth="1"/>
    <col min="518" max="518" width="25.28515625" customWidth="1"/>
    <col min="519" max="519" width="9" customWidth="1"/>
    <col min="521" max="521" width="28.28515625" customWidth="1"/>
    <col min="522" max="522" width="11.140625" customWidth="1"/>
    <col min="523" max="523" width="12.28515625" customWidth="1"/>
    <col min="524" max="525" width="10.85546875" customWidth="1"/>
    <col min="526" max="530" width="16.140625" customWidth="1"/>
    <col min="531" max="531" width="12.7109375" customWidth="1"/>
    <col min="532" max="532" width="13.28515625" customWidth="1"/>
    <col min="533" max="533" width="11.42578125" customWidth="1"/>
    <col min="534" max="537" width="11.140625" customWidth="1"/>
    <col min="539" max="539" width="11" customWidth="1"/>
    <col min="541" max="541" width="12.42578125" customWidth="1"/>
    <col min="542" max="544" width="12.28515625" customWidth="1"/>
    <col min="768" max="768" width="4.140625" customWidth="1"/>
    <col min="769" max="769" width="9.42578125" customWidth="1"/>
    <col min="770" max="770" width="14.28515625" customWidth="1"/>
    <col min="771" max="771" width="11" customWidth="1"/>
    <col min="772" max="772" width="12.28515625" customWidth="1"/>
    <col min="773" max="773" width="23.5703125" customWidth="1"/>
    <col min="774" max="774" width="25.28515625" customWidth="1"/>
    <col min="775" max="775" width="9" customWidth="1"/>
    <col min="777" max="777" width="28.28515625" customWidth="1"/>
    <col min="778" max="778" width="11.140625" customWidth="1"/>
    <col min="779" max="779" width="12.28515625" customWidth="1"/>
    <col min="780" max="781" width="10.85546875" customWidth="1"/>
    <col min="782" max="786" width="16.140625" customWidth="1"/>
    <col min="787" max="787" width="12.7109375" customWidth="1"/>
    <col min="788" max="788" width="13.28515625" customWidth="1"/>
    <col min="789" max="789" width="11.42578125" customWidth="1"/>
    <col min="790" max="793" width="11.140625" customWidth="1"/>
    <col min="795" max="795" width="11" customWidth="1"/>
    <col min="797" max="797" width="12.42578125" customWidth="1"/>
    <col min="798" max="800" width="12.28515625" customWidth="1"/>
    <col min="1024" max="1024" width="4.140625" customWidth="1"/>
    <col min="1025" max="1025" width="9.42578125" customWidth="1"/>
    <col min="1026" max="1026" width="14.28515625" customWidth="1"/>
    <col min="1027" max="1027" width="11" customWidth="1"/>
    <col min="1028" max="1028" width="12.28515625" customWidth="1"/>
    <col min="1029" max="1029" width="23.5703125" customWidth="1"/>
    <col min="1030" max="1030" width="25.28515625" customWidth="1"/>
    <col min="1031" max="1031" width="9" customWidth="1"/>
    <col min="1033" max="1033" width="28.28515625" customWidth="1"/>
    <col min="1034" max="1034" width="11.140625" customWidth="1"/>
    <col min="1035" max="1035" width="12.28515625" customWidth="1"/>
    <col min="1036" max="1037" width="10.85546875" customWidth="1"/>
    <col min="1038" max="1042" width="16.140625" customWidth="1"/>
    <col min="1043" max="1043" width="12.7109375" customWidth="1"/>
    <col min="1044" max="1044" width="13.28515625" customWidth="1"/>
    <col min="1045" max="1045" width="11.42578125" customWidth="1"/>
    <col min="1046" max="1049" width="11.140625" customWidth="1"/>
    <col min="1051" max="1051" width="11" customWidth="1"/>
    <col min="1053" max="1053" width="12.42578125" customWidth="1"/>
    <col min="1054" max="1056" width="12.28515625" customWidth="1"/>
    <col min="1280" max="1280" width="4.140625" customWidth="1"/>
    <col min="1281" max="1281" width="9.42578125" customWidth="1"/>
    <col min="1282" max="1282" width="14.28515625" customWidth="1"/>
    <col min="1283" max="1283" width="11" customWidth="1"/>
    <col min="1284" max="1284" width="12.28515625" customWidth="1"/>
    <col min="1285" max="1285" width="23.5703125" customWidth="1"/>
    <col min="1286" max="1286" width="25.28515625" customWidth="1"/>
    <col min="1287" max="1287" width="9" customWidth="1"/>
    <col min="1289" max="1289" width="28.28515625" customWidth="1"/>
    <col min="1290" max="1290" width="11.140625" customWidth="1"/>
    <col min="1291" max="1291" width="12.28515625" customWidth="1"/>
    <col min="1292" max="1293" width="10.85546875" customWidth="1"/>
    <col min="1294" max="1298" width="16.140625" customWidth="1"/>
    <col min="1299" max="1299" width="12.7109375" customWidth="1"/>
    <col min="1300" max="1300" width="13.28515625" customWidth="1"/>
    <col min="1301" max="1301" width="11.42578125" customWidth="1"/>
    <col min="1302" max="1305" width="11.140625" customWidth="1"/>
    <col min="1307" max="1307" width="11" customWidth="1"/>
    <col min="1309" max="1309" width="12.42578125" customWidth="1"/>
    <col min="1310" max="1312" width="12.28515625" customWidth="1"/>
    <col min="1536" max="1536" width="4.140625" customWidth="1"/>
    <col min="1537" max="1537" width="9.42578125" customWidth="1"/>
    <col min="1538" max="1538" width="14.28515625" customWidth="1"/>
    <col min="1539" max="1539" width="11" customWidth="1"/>
    <col min="1540" max="1540" width="12.28515625" customWidth="1"/>
    <col min="1541" max="1541" width="23.5703125" customWidth="1"/>
    <col min="1542" max="1542" width="25.28515625" customWidth="1"/>
    <col min="1543" max="1543" width="9" customWidth="1"/>
    <col min="1545" max="1545" width="28.28515625" customWidth="1"/>
    <col min="1546" max="1546" width="11.140625" customWidth="1"/>
    <col min="1547" max="1547" width="12.28515625" customWidth="1"/>
    <col min="1548" max="1549" width="10.85546875" customWidth="1"/>
    <col min="1550" max="1554" width="16.140625" customWidth="1"/>
    <col min="1555" max="1555" width="12.7109375" customWidth="1"/>
    <col min="1556" max="1556" width="13.28515625" customWidth="1"/>
    <col min="1557" max="1557" width="11.42578125" customWidth="1"/>
    <col min="1558" max="1561" width="11.140625" customWidth="1"/>
    <col min="1563" max="1563" width="11" customWidth="1"/>
    <col min="1565" max="1565" width="12.42578125" customWidth="1"/>
    <col min="1566" max="1568" width="12.28515625" customWidth="1"/>
    <col min="1792" max="1792" width="4.140625" customWidth="1"/>
    <col min="1793" max="1793" width="9.42578125" customWidth="1"/>
    <col min="1794" max="1794" width="14.28515625" customWidth="1"/>
    <col min="1795" max="1795" width="11" customWidth="1"/>
    <col min="1796" max="1796" width="12.28515625" customWidth="1"/>
    <col min="1797" max="1797" width="23.5703125" customWidth="1"/>
    <col min="1798" max="1798" width="25.28515625" customWidth="1"/>
    <col min="1799" max="1799" width="9" customWidth="1"/>
    <col min="1801" max="1801" width="28.28515625" customWidth="1"/>
    <col min="1802" max="1802" width="11.140625" customWidth="1"/>
    <col min="1803" max="1803" width="12.28515625" customWidth="1"/>
    <col min="1804" max="1805" width="10.85546875" customWidth="1"/>
    <col min="1806" max="1810" width="16.140625" customWidth="1"/>
    <col min="1811" max="1811" width="12.7109375" customWidth="1"/>
    <col min="1812" max="1812" width="13.28515625" customWidth="1"/>
    <col min="1813" max="1813" width="11.42578125" customWidth="1"/>
    <col min="1814" max="1817" width="11.140625" customWidth="1"/>
    <col min="1819" max="1819" width="11" customWidth="1"/>
    <col min="1821" max="1821" width="12.42578125" customWidth="1"/>
    <col min="1822" max="1824" width="12.28515625" customWidth="1"/>
    <col min="2048" max="2048" width="4.140625" customWidth="1"/>
    <col min="2049" max="2049" width="9.42578125" customWidth="1"/>
    <col min="2050" max="2050" width="14.28515625" customWidth="1"/>
    <col min="2051" max="2051" width="11" customWidth="1"/>
    <col min="2052" max="2052" width="12.28515625" customWidth="1"/>
    <col min="2053" max="2053" width="23.5703125" customWidth="1"/>
    <col min="2054" max="2054" width="25.28515625" customWidth="1"/>
    <col min="2055" max="2055" width="9" customWidth="1"/>
    <col min="2057" max="2057" width="28.28515625" customWidth="1"/>
    <col min="2058" max="2058" width="11.140625" customWidth="1"/>
    <col min="2059" max="2059" width="12.28515625" customWidth="1"/>
    <col min="2060" max="2061" width="10.85546875" customWidth="1"/>
    <col min="2062" max="2066" width="16.140625" customWidth="1"/>
    <col min="2067" max="2067" width="12.7109375" customWidth="1"/>
    <col min="2068" max="2068" width="13.28515625" customWidth="1"/>
    <col min="2069" max="2069" width="11.42578125" customWidth="1"/>
    <col min="2070" max="2073" width="11.140625" customWidth="1"/>
    <col min="2075" max="2075" width="11" customWidth="1"/>
    <col min="2077" max="2077" width="12.42578125" customWidth="1"/>
    <col min="2078" max="2080" width="12.28515625" customWidth="1"/>
    <col min="2304" max="2304" width="4.140625" customWidth="1"/>
    <col min="2305" max="2305" width="9.42578125" customWidth="1"/>
    <col min="2306" max="2306" width="14.28515625" customWidth="1"/>
    <col min="2307" max="2307" width="11" customWidth="1"/>
    <col min="2308" max="2308" width="12.28515625" customWidth="1"/>
    <col min="2309" max="2309" width="23.5703125" customWidth="1"/>
    <col min="2310" max="2310" width="25.28515625" customWidth="1"/>
    <col min="2311" max="2311" width="9" customWidth="1"/>
    <col min="2313" max="2313" width="28.28515625" customWidth="1"/>
    <col min="2314" max="2314" width="11.140625" customWidth="1"/>
    <col min="2315" max="2315" width="12.28515625" customWidth="1"/>
    <col min="2316" max="2317" width="10.85546875" customWidth="1"/>
    <col min="2318" max="2322" width="16.140625" customWidth="1"/>
    <col min="2323" max="2323" width="12.7109375" customWidth="1"/>
    <col min="2324" max="2324" width="13.28515625" customWidth="1"/>
    <col min="2325" max="2325" width="11.42578125" customWidth="1"/>
    <col min="2326" max="2329" width="11.140625" customWidth="1"/>
    <col min="2331" max="2331" width="11" customWidth="1"/>
    <col min="2333" max="2333" width="12.42578125" customWidth="1"/>
    <col min="2334" max="2336" width="12.28515625" customWidth="1"/>
    <col min="2560" max="2560" width="4.140625" customWidth="1"/>
    <col min="2561" max="2561" width="9.42578125" customWidth="1"/>
    <col min="2562" max="2562" width="14.28515625" customWidth="1"/>
    <col min="2563" max="2563" width="11" customWidth="1"/>
    <col min="2564" max="2564" width="12.28515625" customWidth="1"/>
    <col min="2565" max="2565" width="23.5703125" customWidth="1"/>
    <col min="2566" max="2566" width="25.28515625" customWidth="1"/>
    <col min="2567" max="2567" width="9" customWidth="1"/>
    <col min="2569" max="2569" width="28.28515625" customWidth="1"/>
    <col min="2570" max="2570" width="11.140625" customWidth="1"/>
    <col min="2571" max="2571" width="12.28515625" customWidth="1"/>
    <col min="2572" max="2573" width="10.85546875" customWidth="1"/>
    <col min="2574" max="2578" width="16.140625" customWidth="1"/>
    <col min="2579" max="2579" width="12.7109375" customWidth="1"/>
    <col min="2580" max="2580" width="13.28515625" customWidth="1"/>
    <col min="2581" max="2581" width="11.42578125" customWidth="1"/>
    <col min="2582" max="2585" width="11.140625" customWidth="1"/>
    <col min="2587" max="2587" width="11" customWidth="1"/>
    <col min="2589" max="2589" width="12.42578125" customWidth="1"/>
    <col min="2590" max="2592" width="12.28515625" customWidth="1"/>
    <col min="2816" max="2816" width="4.140625" customWidth="1"/>
    <col min="2817" max="2817" width="9.42578125" customWidth="1"/>
    <col min="2818" max="2818" width="14.28515625" customWidth="1"/>
    <col min="2819" max="2819" width="11" customWidth="1"/>
    <col min="2820" max="2820" width="12.28515625" customWidth="1"/>
    <col min="2821" max="2821" width="23.5703125" customWidth="1"/>
    <col min="2822" max="2822" width="25.28515625" customWidth="1"/>
    <col min="2823" max="2823" width="9" customWidth="1"/>
    <col min="2825" max="2825" width="28.28515625" customWidth="1"/>
    <col min="2826" max="2826" width="11.140625" customWidth="1"/>
    <col min="2827" max="2827" width="12.28515625" customWidth="1"/>
    <col min="2828" max="2829" width="10.85546875" customWidth="1"/>
    <col min="2830" max="2834" width="16.140625" customWidth="1"/>
    <col min="2835" max="2835" width="12.7109375" customWidth="1"/>
    <col min="2836" max="2836" width="13.28515625" customWidth="1"/>
    <col min="2837" max="2837" width="11.42578125" customWidth="1"/>
    <col min="2838" max="2841" width="11.140625" customWidth="1"/>
    <col min="2843" max="2843" width="11" customWidth="1"/>
    <col min="2845" max="2845" width="12.42578125" customWidth="1"/>
    <col min="2846" max="2848" width="12.28515625" customWidth="1"/>
    <col min="3072" max="3072" width="4.140625" customWidth="1"/>
    <col min="3073" max="3073" width="9.42578125" customWidth="1"/>
    <col min="3074" max="3074" width="14.28515625" customWidth="1"/>
    <col min="3075" max="3075" width="11" customWidth="1"/>
    <col min="3076" max="3076" width="12.28515625" customWidth="1"/>
    <col min="3077" max="3077" width="23.5703125" customWidth="1"/>
    <col min="3078" max="3078" width="25.28515625" customWidth="1"/>
    <col min="3079" max="3079" width="9" customWidth="1"/>
    <col min="3081" max="3081" width="28.28515625" customWidth="1"/>
    <col min="3082" max="3082" width="11.140625" customWidth="1"/>
    <col min="3083" max="3083" width="12.28515625" customWidth="1"/>
    <col min="3084" max="3085" width="10.85546875" customWidth="1"/>
    <col min="3086" max="3090" width="16.140625" customWidth="1"/>
    <col min="3091" max="3091" width="12.7109375" customWidth="1"/>
    <col min="3092" max="3092" width="13.28515625" customWidth="1"/>
    <col min="3093" max="3093" width="11.42578125" customWidth="1"/>
    <col min="3094" max="3097" width="11.140625" customWidth="1"/>
    <col min="3099" max="3099" width="11" customWidth="1"/>
    <col min="3101" max="3101" width="12.42578125" customWidth="1"/>
    <col min="3102" max="3104" width="12.28515625" customWidth="1"/>
    <col min="3328" max="3328" width="4.140625" customWidth="1"/>
    <col min="3329" max="3329" width="9.42578125" customWidth="1"/>
    <col min="3330" max="3330" width="14.28515625" customWidth="1"/>
    <col min="3331" max="3331" width="11" customWidth="1"/>
    <col min="3332" max="3332" width="12.28515625" customWidth="1"/>
    <col min="3333" max="3333" width="23.5703125" customWidth="1"/>
    <col min="3334" max="3334" width="25.28515625" customWidth="1"/>
    <col min="3335" max="3335" width="9" customWidth="1"/>
    <col min="3337" max="3337" width="28.28515625" customWidth="1"/>
    <col min="3338" max="3338" width="11.140625" customWidth="1"/>
    <col min="3339" max="3339" width="12.28515625" customWidth="1"/>
    <col min="3340" max="3341" width="10.85546875" customWidth="1"/>
    <col min="3342" max="3346" width="16.140625" customWidth="1"/>
    <col min="3347" max="3347" width="12.7109375" customWidth="1"/>
    <col min="3348" max="3348" width="13.28515625" customWidth="1"/>
    <col min="3349" max="3349" width="11.42578125" customWidth="1"/>
    <col min="3350" max="3353" width="11.140625" customWidth="1"/>
    <col min="3355" max="3355" width="11" customWidth="1"/>
    <col min="3357" max="3357" width="12.42578125" customWidth="1"/>
    <col min="3358" max="3360" width="12.28515625" customWidth="1"/>
    <col min="3584" max="3584" width="4.140625" customWidth="1"/>
    <col min="3585" max="3585" width="9.42578125" customWidth="1"/>
    <col min="3586" max="3586" width="14.28515625" customWidth="1"/>
    <col min="3587" max="3587" width="11" customWidth="1"/>
    <col min="3588" max="3588" width="12.28515625" customWidth="1"/>
    <col min="3589" max="3589" width="23.5703125" customWidth="1"/>
    <col min="3590" max="3590" width="25.28515625" customWidth="1"/>
    <col min="3591" max="3591" width="9" customWidth="1"/>
    <col min="3593" max="3593" width="28.28515625" customWidth="1"/>
    <col min="3594" max="3594" width="11.140625" customWidth="1"/>
    <col min="3595" max="3595" width="12.28515625" customWidth="1"/>
    <col min="3596" max="3597" width="10.85546875" customWidth="1"/>
    <col min="3598" max="3602" width="16.140625" customWidth="1"/>
    <col min="3603" max="3603" width="12.7109375" customWidth="1"/>
    <col min="3604" max="3604" width="13.28515625" customWidth="1"/>
    <col min="3605" max="3605" width="11.42578125" customWidth="1"/>
    <col min="3606" max="3609" width="11.140625" customWidth="1"/>
    <col min="3611" max="3611" width="11" customWidth="1"/>
    <col min="3613" max="3613" width="12.42578125" customWidth="1"/>
    <col min="3614" max="3616" width="12.28515625" customWidth="1"/>
    <col min="3840" max="3840" width="4.140625" customWidth="1"/>
    <col min="3841" max="3841" width="9.42578125" customWidth="1"/>
    <col min="3842" max="3842" width="14.28515625" customWidth="1"/>
    <col min="3843" max="3843" width="11" customWidth="1"/>
    <col min="3844" max="3844" width="12.28515625" customWidth="1"/>
    <col min="3845" max="3845" width="23.5703125" customWidth="1"/>
    <col min="3846" max="3846" width="25.28515625" customWidth="1"/>
    <col min="3847" max="3847" width="9" customWidth="1"/>
    <col min="3849" max="3849" width="28.28515625" customWidth="1"/>
    <col min="3850" max="3850" width="11.140625" customWidth="1"/>
    <col min="3851" max="3851" width="12.28515625" customWidth="1"/>
    <col min="3852" max="3853" width="10.85546875" customWidth="1"/>
    <col min="3854" max="3858" width="16.140625" customWidth="1"/>
    <col min="3859" max="3859" width="12.7109375" customWidth="1"/>
    <col min="3860" max="3860" width="13.28515625" customWidth="1"/>
    <col min="3861" max="3861" width="11.42578125" customWidth="1"/>
    <col min="3862" max="3865" width="11.140625" customWidth="1"/>
    <col min="3867" max="3867" width="11" customWidth="1"/>
    <col min="3869" max="3869" width="12.42578125" customWidth="1"/>
    <col min="3870" max="3872" width="12.28515625" customWidth="1"/>
    <col min="4096" max="4096" width="4.140625" customWidth="1"/>
    <col min="4097" max="4097" width="9.42578125" customWidth="1"/>
    <col min="4098" max="4098" width="14.28515625" customWidth="1"/>
    <col min="4099" max="4099" width="11" customWidth="1"/>
    <col min="4100" max="4100" width="12.28515625" customWidth="1"/>
    <col min="4101" max="4101" width="23.5703125" customWidth="1"/>
    <col min="4102" max="4102" width="25.28515625" customWidth="1"/>
    <col min="4103" max="4103" width="9" customWidth="1"/>
    <col min="4105" max="4105" width="28.28515625" customWidth="1"/>
    <col min="4106" max="4106" width="11.140625" customWidth="1"/>
    <col min="4107" max="4107" width="12.28515625" customWidth="1"/>
    <col min="4108" max="4109" width="10.85546875" customWidth="1"/>
    <col min="4110" max="4114" width="16.140625" customWidth="1"/>
    <col min="4115" max="4115" width="12.7109375" customWidth="1"/>
    <col min="4116" max="4116" width="13.28515625" customWidth="1"/>
    <col min="4117" max="4117" width="11.42578125" customWidth="1"/>
    <col min="4118" max="4121" width="11.140625" customWidth="1"/>
    <col min="4123" max="4123" width="11" customWidth="1"/>
    <col min="4125" max="4125" width="12.42578125" customWidth="1"/>
    <col min="4126" max="4128" width="12.28515625" customWidth="1"/>
    <col min="4352" max="4352" width="4.140625" customWidth="1"/>
    <col min="4353" max="4353" width="9.42578125" customWidth="1"/>
    <col min="4354" max="4354" width="14.28515625" customWidth="1"/>
    <col min="4355" max="4355" width="11" customWidth="1"/>
    <col min="4356" max="4356" width="12.28515625" customWidth="1"/>
    <col min="4357" max="4357" width="23.5703125" customWidth="1"/>
    <col min="4358" max="4358" width="25.28515625" customWidth="1"/>
    <col min="4359" max="4359" width="9" customWidth="1"/>
    <col min="4361" max="4361" width="28.28515625" customWidth="1"/>
    <col min="4362" max="4362" width="11.140625" customWidth="1"/>
    <col min="4363" max="4363" width="12.28515625" customWidth="1"/>
    <col min="4364" max="4365" width="10.85546875" customWidth="1"/>
    <col min="4366" max="4370" width="16.140625" customWidth="1"/>
    <col min="4371" max="4371" width="12.7109375" customWidth="1"/>
    <col min="4372" max="4372" width="13.28515625" customWidth="1"/>
    <col min="4373" max="4373" width="11.42578125" customWidth="1"/>
    <col min="4374" max="4377" width="11.140625" customWidth="1"/>
    <col min="4379" max="4379" width="11" customWidth="1"/>
    <col min="4381" max="4381" width="12.42578125" customWidth="1"/>
    <col min="4382" max="4384" width="12.28515625" customWidth="1"/>
    <col min="4608" max="4608" width="4.140625" customWidth="1"/>
    <col min="4609" max="4609" width="9.42578125" customWidth="1"/>
    <col min="4610" max="4610" width="14.28515625" customWidth="1"/>
    <col min="4611" max="4611" width="11" customWidth="1"/>
    <col min="4612" max="4612" width="12.28515625" customWidth="1"/>
    <col min="4613" max="4613" width="23.5703125" customWidth="1"/>
    <col min="4614" max="4614" width="25.28515625" customWidth="1"/>
    <col min="4615" max="4615" width="9" customWidth="1"/>
    <col min="4617" max="4617" width="28.28515625" customWidth="1"/>
    <col min="4618" max="4618" width="11.140625" customWidth="1"/>
    <col min="4619" max="4619" width="12.28515625" customWidth="1"/>
    <col min="4620" max="4621" width="10.85546875" customWidth="1"/>
    <col min="4622" max="4626" width="16.140625" customWidth="1"/>
    <col min="4627" max="4627" width="12.7109375" customWidth="1"/>
    <col min="4628" max="4628" width="13.28515625" customWidth="1"/>
    <col min="4629" max="4629" width="11.42578125" customWidth="1"/>
    <col min="4630" max="4633" width="11.140625" customWidth="1"/>
    <col min="4635" max="4635" width="11" customWidth="1"/>
    <col min="4637" max="4637" width="12.42578125" customWidth="1"/>
    <col min="4638" max="4640" width="12.28515625" customWidth="1"/>
    <col min="4864" max="4864" width="4.140625" customWidth="1"/>
    <col min="4865" max="4865" width="9.42578125" customWidth="1"/>
    <col min="4866" max="4866" width="14.28515625" customWidth="1"/>
    <col min="4867" max="4867" width="11" customWidth="1"/>
    <col min="4868" max="4868" width="12.28515625" customWidth="1"/>
    <col min="4869" max="4869" width="23.5703125" customWidth="1"/>
    <col min="4870" max="4870" width="25.28515625" customWidth="1"/>
    <col min="4871" max="4871" width="9" customWidth="1"/>
    <col min="4873" max="4873" width="28.28515625" customWidth="1"/>
    <col min="4874" max="4874" width="11.140625" customWidth="1"/>
    <col min="4875" max="4875" width="12.28515625" customWidth="1"/>
    <col min="4876" max="4877" width="10.85546875" customWidth="1"/>
    <col min="4878" max="4882" width="16.140625" customWidth="1"/>
    <col min="4883" max="4883" width="12.7109375" customWidth="1"/>
    <col min="4884" max="4884" width="13.28515625" customWidth="1"/>
    <col min="4885" max="4885" width="11.42578125" customWidth="1"/>
    <col min="4886" max="4889" width="11.140625" customWidth="1"/>
    <col min="4891" max="4891" width="11" customWidth="1"/>
    <col min="4893" max="4893" width="12.42578125" customWidth="1"/>
    <col min="4894" max="4896" width="12.28515625" customWidth="1"/>
    <col min="5120" max="5120" width="4.140625" customWidth="1"/>
    <col min="5121" max="5121" width="9.42578125" customWidth="1"/>
    <col min="5122" max="5122" width="14.28515625" customWidth="1"/>
    <col min="5123" max="5123" width="11" customWidth="1"/>
    <col min="5124" max="5124" width="12.28515625" customWidth="1"/>
    <col min="5125" max="5125" width="23.5703125" customWidth="1"/>
    <col min="5126" max="5126" width="25.28515625" customWidth="1"/>
    <col min="5127" max="5127" width="9" customWidth="1"/>
    <col min="5129" max="5129" width="28.28515625" customWidth="1"/>
    <col min="5130" max="5130" width="11.140625" customWidth="1"/>
    <col min="5131" max="5131" width="12.28515625" customWidth="1"/>
    <col min="5132" max="5133" width="10.85546875" customWidth="1"/>
    <col min="5134" max="5138" width="16.140625" customWidth="1"/>
    <col min="5139" max="5139" width="12.7109375" customWidth="1"/>
    <col min="5140" max="5140" width="13.28515625" customWidth="1"/>
    <col min="5141" max="5141" width="11.42578125" customWidth="1"/>
    <col min="5142" max="5145" width="11.140625" customWidth="1"/>
    <col min="5147" max="5147" width="11" customWidth="1"/>
    <col min="5149" max="5149" width="12.42578125" customWidth="1"/>
    <col min="5150" max="5152" width="12.28515625" customWidth="1"/>
    <col min="5376" max="5376" width="4.140625" customWidth="1"/>
    <col min="5377" max="5377" width="9.42578125" customWidth="1"/>
    <col min="5378" max="5378" width="14.28515625" customWidth="1"/>
    <col min="5379" max="5379" width="11" customWidth="1"/>
    <col min="5380" max="5380" width="12.28515625" customWidth="1"/>
    <col min="5381" max="5381" width="23.5703125" customWidth="1"/>
    <col min="5382" max="5382" width="25.28515625" customWidth="1"/>
    <col min="5383" max="5383" width="9" customWidth="1"/>
    <col min="5385" max="5385" width="28.28515625" customWidth="1"/>
    <col min="5386" max="5386" width="11.140625" customWidth="1"/>
    <col min="5387" max="5387" width="12.28515625" customWidth="1"/>
    <col min="5388" max="5389" width="10.85546875" customWidth="1"/>
    <col min="5390" max="5394" width="16.140625" customWidth="1"/>
    <col min="5395" max="5395" width="12.7109375" customWidth="1"/>
    <col min="5396" max="5396" width="13.28515625" customWidth="1"/>
    <col min="5397" max="5397" width="11.42578125" customWidth="1"/>
    <col min="5398" max="5401" width="11.140625" customWidth="1"/>
    <col min="5403" max="5403" width="11" customWidth="1"/>
    <col min="5405" max="5405" width="12.42578125" customWidth="1"/>
    <col min="5406" max="5408" width="12.28515625" customWidth="1"/>
    <col min="5632" max="5632" width="4.140625" customWidth="1"/>
    <col min="5633" max="5633" width="9.42578125" customWidth="1"/>
    <col min="5634" max="5634" width="14.28515625" customWidth="1"/>
    <col min="5635" max="5635" width="11" customWidth="1"/>
    <col min="5636" max="5636" width="12.28515625" customWidth="1"/>
    <col min="5637" max="5637" width="23.5703125" customWidth="1"/>
    <col min="5638" max="5638" width="25.28515625" customWidth="1"/>
    <col min="5639" max="5639" width="9" customWidth="1"/>
    <col min="5641" max="5641" width="28.28515625" customWidth="1"/>
    <col min="5642" max="5642" width="11.140625" customWidth="1"/>
    <col min="5643" max="5643" width="12.28515625" customWidth="1"/>
    <col min="5644" max="5645" width="10.85546875" customWidth="1"/>
    <col min="5646" max="5650" width="16.140625" customWidth="1"/>
    <col min="5651" max="5651" width="12.7109375" customWidth="1"/>
    <col min="5652" max="5652" width="13.28515625" customWidth="1"/>
    <col min="5653" max="5653" width="11.42578125" customWidth="1"/>
    <col min="5654" max="5657" width="11.140625" customWidth="1"/>
    <col min="5659" max="5659" width="11" customWidth="1"/>
    <col min="5661" max="5661" width="12.42578125" customWidth="1"/>
    <col min="5662" max="5664" width="12.28515625" customWidth="1"/>
    <col min="5888" max="5888" width="4.140625" customWidth="1"/>
    <col min="5889" max="5889" width="9.42578125" customWidth="1"/>
    <col min="5890" max="5890" width="14.28515625" customWidth="1"/>
    <col min="5891" max="5891" width="11" customWidth="1"/>
    <col min="5892" max="5892" width="12.28515625" customWidth="1"/>
    <col min="5893" max="5893" width="23.5703125" customWidth="1"/>
    <col min="5894" max="5894" width="25.28515625" customWidth="1"/>
    <col min="5895" max="5895" width="9" customWidth="1"/>
    <col min="5897" max="5897" width="28.28515625" customWidth="1"/>
    <col min="5898" max="5898" width="11.140625" customWidth="1"/>
    <col min="5899" max="5899" width="12.28515625" customWidth="1"/>
    <col min="5900" max="5901" width="10.85546875" customWidth="1"/>
    <col min="5902" max="5906" width="16.140625" customWidth="1"/>
    <col min="5907" max="5907" width="12.7109375" customWidth="1"/>
    <col min="5908" max="5908" width="13.28515625" customWidth="1"/>
    <col min="5909" max="5909" width="11.42578125" customWidth="1"/>
    <col min="5910" max="5913" width="11.140625" customWidth="1"/>
    <col min="5915" max="5915" width="11" customWidth="1"/>
    <col min="5917" max="5917" width="12.42578125" customWidth="1"/>
    <col min="5918" max="5920" width="12.28515625" customWidth="1"/>
    <col min="6144" max="6144" width="4.140625" customWidth="1"/>
    <col min="6145" max="6145" width="9.42578125" customWidth="1"/>
    <col min="6146" max="6146" width="14.28515625" customWidth="1"/>
    <col min="6147" max="6147" width="11" customWidth="1"/>
    <col min="6148" max="6148" width="12.28515625" customWidth="1"/>
    <col min="6149" max="6149" width="23.5703125" customWidth="1"/>
    <col min="6150" max="6150" width="25.28515625" customWidth="1"/>
    <col min="6151" max="6151" width="9" customWidth="1"/>
    <col min="6153" max="6153" width="28.28515625" customWidth="1"/>
    <col min="6154" max="6154" width="11.140625" customWidth="1"/>
    <col min="6155" max="6155" width="12.28515625" customWidth="1"/>
    <col min="6156" max="6157" width="10.85546875" customWidth="1"/>
    <col min="6158" max="6162" width="16.140625" customWidth="1"/>
    <col min="6163" max="6163" width="12.7109375" customWidth="1"/>
    <col min="6164" max="6164" width="13.28515625" customWidth="1"/>
    <col min="6165" max="6165" width="11.42578125" customWidth="1"/>
    <col min="6166" max="6169" width="11.140625" customWidth="1"/>
    <col min="6171" max="6171" width="11" customWidth="1"/>
    <col min="6173" max="6173" width="12.42578125" customWidth="1"/>
    <col min="6174" max="6176" width="12.28515625" customWidth="1"/>
    <col min="6400" max="6400" width="4.140625" customWidth="1"/>
    <col min="6401" max="6401" width="9.42578125" customWidth="1"/>
    <col min="6402" max="6402" width="14.28515625" customWidth="1"/>
    <col min="6403" max="6403" width="11" customWidth="1"/>
    <col min="6404" max="6404" width="12.28515625" customWidth="1"/>
    <col min="6405" max="6405" width="23.5703125" customWidth="1"/>
    <col min="6406" max="6406" width="25.28515625" customWidth="1"/>
    <col min="6407" max="6407" width="9" customWidth="1"/>
    <col min="6409" max="6409" width="28.28515625" customWidth="1"/>
    <col min="6410" max="6410" width="11.140625" customWidth="1"/>
    <col min="6411" max="6411" width="12.28515625" customWidth="1"/>
    <col min="6412" max="6413" width="10.85546875" customWidth="1"/>
    <col min="6414" max="6418" width="16.140625" customWidth="1"/>
    <col min="6419" max="6419" width="12.7109375" customWidth="1"/>
    <col min="6420" max="6420" width="13.28515625" customWidth="1"/>
    <col min="6421" max="6421" width="11.42578125" customWidth="1"/>
    <col min="6422" max="6425" width="11.140625" customWidth="1"/>
    <col min="6427" max="6427" width="11" customWidth="1"/>
    <col min="6429" max="6429" width="12.42578125" customWidth="1"/>
    <col min="6430" max="6432" width="12.28515625" customWidth="1"/>
    <col min="6656" max="6656" width="4.140625" customWidth="1"/>
    <col min="6657" max="6657" width="9.42578125" customWidth="1"/>
    <col min="6658" max="6658" width="14.28515625" customWidth="1"/>
    <col min="6659" max="6659" width="11" customWidth="1"/>
    <col min="6660" max="6660" width="12.28515625" customWidth="1"/>
    <col min="6661" max="6661" width="23.5703125" customWidth="1"/>
    <col min="6662" max="6662" width="25.28515625" customWidth="1"/>
    <col min="6663" max="6663" width="9" customWidth="1"/>
    <col min="6665" max="6665" width="28.28515625" customWidth="1"/>
    <col min="6666" max="6666" width="11.140625" customWidth="1"/>
    <col min="6667" max="6667" width="12.28515625" customWidth="1"/>
    <col min="6668" max="6669" width="10.85546875" customWidth="1"/>
    <col min="6670" max="6674" width="16.140625" customWidth="1"/>
    <col min="6675" max="6675" width="12.7109375" customWidth="1"/>
    <col min="6676" max="6676" width="13.28515625" customWidth="1"/>
    <col min="6677" max="6677" width="11.42578125" customWidth="1"/>
    <col min="6678" max="6681" width="11.140625" customWidth="1"/>
    <col min="6683" max="6683" width="11" customWidth="1"/>
    <col min="6685" max="6685" width="12.42578125" customWidth="1"/>
    <col min="6686" max="6688" width="12.28515625" customWidth="1"/>
    <col min="6912" max="6912" width="4.140625" customWidth="1"/>
    <col min="6913" max="6913" width="9.42578125" customWidth="1"/>
    <col min="6914" max="6914" width="14.28515625" customWidth="1"/>
    <col min="6915" max="6915" width="11" customWidth="1"/>
    <col min="6916" max="6916" width="12.28515625" customWidth="1"/>
    <col min="6917" max="6917" width="23.5703125" customWidth="1"/>
    <col min="6918" max="6918" width="25.28515625" customWidth="1"/>
    <col min="6919" max="6919" width="9" customWidth="1"/>
    <col min="6921" max="6921" width="28.28515625" customWidth="1"/>
    <col min="6922" max="6922" width="11.140625" customWidth="1"/>
    <col min="6923" max="6923" width="12.28515625" customWidth="1"/>
    <col min="6924" max="6925" width="10.85546875" customWidth="1"/>
    <col min="6926" max="6930" width="16.140625" customWidth="1"/>
    <col min="6931" max="6931" width="12.7109375" customWidth="1"/>
    <col min="6932" max="6932" width="13.28515625" customWidth="1"/>
    <col min="6933" max="6933" width="11.42578125" customWidth="1"/>
    <col min="6934" max="6937" width="11.140625" customWidth="1"/>
    <col min="6939" max="6939" width="11" customWidth="1"/>
    <col min="6941" max="6941" width="12.42578125" customWidth="1"/>
    <col min="6942" max="6944" width="12.28515625" customWidth="1"/>
    <col min="7168" max="7168" width="4.140625" customWidth="1"/>
    <col min="7169" max="7169" width="9.42578125" customWidth="1"/>
    <col min="7170" max="7170" width="14.28515625" customWidth="1"/>
    <col min="7171" max="7171" width="11" customWidth="1"/>
    <col min="7172" max="7172" width="12.28515625" customWidth="1"/>
    <col min="7173" max="7173" width="23.5703125" customWidth="1"/>
    <col min="7174" max="7174" width="25.28515625" customWidth="1"/>
    <col min="7175" max="7175" width="9" customWidth="1"/>
    <col min="7177" max="7177" width="28.28515625" customWidth="1"/>
    <col min="7178" max="7178" width="11.140625" customWidth="1"/>
    <col min="7179" max="7179" width="12.28515625" customWidth="1"/>
    <col min="7180" max="7181" width="10.85546875" customWidth="1"/>
    <col min="7182" max="7186" width="16.140625" customWidth="1"/>
    <col min="7187" max="7187" width="12.7109375" customWidth="1"/>
    <col min="7188" max="7188" width="13.28515625" customWidth="1"/>
    <col min="7189" max="7189" width="11.42578125" customWidth="1"/>
    <col min="7190" max="7193" width="11.140625" customWidth="1"/>
    <col min="7195" max="7195" width="11" customWidth="1"/>
    <col min="7197" max="7197" width="12.42578125" customWidth="1"/>
    <col min="7198" max="7200" width="12.28515625" customWidth="1"/>
    <col min="7424" max="7424" width="4.140625" customWidth="1"/>
    <col min="7425" max="7425" width="9.42578125" customWidth="1"/>
    <col min="7426" max="7426" width="14.28515625" customWidth="1"/>
    <col min="7427" max="7427" width="11" customWidth="1"/>
    <col min="7428" max="7428" width="12.28515625" customWidth="1"/>
    <col min="7429" max="7429" width="23.5703125" customWidth="1"/>
    <col min="7430" max="7430" width="25.28515625" customWidth="1"/>
    <col min="7431" max="7431" width="9" customWidth="1"/>
    <col min="7433" max="7433" width="28.28515625" customWidth="1"/>
    <col min="7434" max="7434" width="11.140625" customWidth="1"/>
    <col min="7435" max="7435" width="12.28515625" customWidth="1"/>
    <col min="7436" max="7437" width="10.85546875" customWidth="1"/>
    <col min="7438" max="7442" width="16.140625" customWidth="1"/>
    <col min="7443" max="7443" width="12.7109375" customWidth="1"/>
    <col min="7444" max="7444" width="13.28515625" customWidth="1"/>
    <col min="7445" max="7445" width="11.42578125" customWidth="1"/>
    <col min="7446" max="7449" width="11.140625" customWidth="1"/>
    <col min="7451" max="7451" width="11" customWidth="1"/>
    <col min="7453" max="7453" width="12.42578125" customWidth="1"/>
    <col min="7454" max="7456" width="12.28515625" customWidth="1"/>
    <col min="7680" max="7680" width="4.140625" customWidth="1"/>
    <col min="7681" max="7681" width="9.42578125" customWidth="1"/>
    <col min="7682" max="7682" width="14.28515625" customWidth="1"/>
    <col min="7683" max="7683" width="11" customWidth="1"/>
    <col min="7684" max="7684" width="12.28515625" customWidth="1"/>
    <col min="7685" max="7685" width="23.5703125" customWidth="1"/>
    <col min="7686" max="7686" width="25.28515625" customWidth="1"/>
    <col min="7687" max="7687" width="9" customWidth="1"/>
    <col min="7689" max="7689" width="28.28515625" customWidth="1"/>
    <col min="7690" max="7690" width="11.140625" customWidth="1"/>
    <col min="7691" max="7691" width="12.28515625" customWidth="1"/>
    <col min="7692" max="7693" width="10.85546875" customWidth="1"/>
    <col min="7694" max="7698" width="16.140625" customWidth="1"/>
    <col min="7699" max="7699" width="12.7109375" customWidth="1"/>
    <col min="7700" max="7700" width="13.28515625" customWidth="1"/>
    <col min="7701" max="7701" width="11.42578125" customWidth="1"/>
    <col min="7702" max="7705" width="11.140625" customWidth="1"/>
    <col min="7707" max="7707" width="11" customWidth="1"/>
    <col min="7709" max="7709" width="12.42578125" customWidth="1"/>
    <col min="7710" max="7712" width="12.28515625" customWidth="1"/>
    <col min="7936" max="7936" width="4.140625" customWidth="1"/>
    <col min="7937" max="7937" width="9.42578125" customWidth="1"/>
    <col min="7938" max="7938" width="14.28515625" customWidth="1"/>
    <col min="7939" max="7939" width="11" customWidth="1"/>
    <col min="7940" max="7940" width="12.28515625" customWidth="1"/>
    <col min="7941" max="7941" width="23.5703125" customWidth="1"/>
    <col min="7942" max="7942" width="25.28515625" customWidth="1"/>
    <col min="7943" max="7943" width="9" customWidth="1"/>
    <col min="7945" max="7945" width="28.28515625" customWidth="1"/>
    <col min="7946" max="7946" width="11.140625" customWidth="1"/>
    <col min="7947" max="7947" width="12.28515625" customWidth="1"/>
    <col min="7948" max="7949" width="10.85546875" customWidth="1"/>
    <col min="7950" max="7954" width="16.140625" customWidth="1"/>
    <col min="7955" max="7955" width="12.7109375" customWidth="1"/>
    <col min="7956" max="7956" width="13.28515625" customWidth="1"/>
    <col min="7957" max="7957" width="11.42578125" customWidth="1"/>
    <col min="7958" max="7961" width="11.140625" customWidth="1"/>
    <col min="7963" max="7963" width="11" customWidth="1"/>
    <col min="7965" max="7965" width="12.42578125" customWidth="1"/>
    <col min="7966" max="7968" width="12.28515625" customWidth="1"/>
    <col min="8192" max="8192" width="4.140625" customWidth="1"/>
    <col min="8193" max="8193" width="9.42578125" customWidth="1"/>
    <col min="8194" max="8194" width="14.28515625" customWidth="1"/>
    <col min="8195" max="8195" width="11" customWidth="1"/>
    <col min="8196" max="8196" width="12.28515625" customWidth="1"/>
    <col min="8197" max="8197" width="23.5703125" customWidth="1"/>
    <col min="8198" max="8198" width="25.28515625" customWidth="1"/>
    <col min="8199" max="8199" width="9" customWidth="1"/>
    <col min="8201" max="8201" width="28.28515625" customWidth="1"/>
    <col min="8202" max="8202" width="11.140625" customWidth="1"/>
    <col min="8203" max="8203" width="12.28515625" customWidth="1"/>
    <col min="8204" max="8205" width="10.85546875" customWidth="1"/>
    <col min="8206" max="8210" width="16.140625" customWidth="1"/>
    <col min="8211" max="8211" width="12.7109375" customWidth="1"/>
    <col min="8212" max="8212" width="13.28515625" customWidth="1"/>
    <col min="8213" max="8213" width="11.42578125" customWidth="1"/>
    <col min="8214" max="8217" width="11.140625" customWidth="1"/>
    <col min="8219" max="8219" width="11" customWidth="1"/>
    <col min="8221" max="8221" width="12.42578125" customWidth="1"/>
    <col min="8222" max="8224" width="12.28515625" customWidth="1"/>
    <col min="8448" max="8448" width="4.140625" customWidth="1"/>
    <col min="8449" max="8449" width="9.42578125" customWidth="1"/>
    <col min="8450" max="8450" width="14.28515625" customWidth="1"/>
    <col min="8451" max="8451" width="11" customWidth="1"/>
    <col min="8452" max="8452" width="12.28515625" customWidth="1"/>
    <col min="8453" max="8453" width="23.5703125" customWidth="1"/>
    <col min="8454" max="8454" width="25.28515625" customWidth="1"/>
    <col min="8455" max="8455" width="9" customWidth="1"/>
    <col min="8457" max="8457" width="28.28515625" customWidth="1"/>
    <col min="8458" max="8458" width="11.140625" customWidth="1"/>
    <col min="8459" max="8459" width="12.28515625" customWidth="1"/>
    <col min="8460" max="8461" width="10.85546875" customWidth="1"/>
    <col min="8462" max="8466" width="16.140625" customWidth="1"/>
    <col min="8467" max="8467" width="12.7109375" customWidth="1"/>
    <col min="8468" max="8468" width="13.28515625" customWidth="1"/>
    <col min="8469" max="8469" width="11.42578125" customWidth="1"/>
    <col min="8470" max="8473" width="11.140625" customWidth="1"/>
    <col min="8475" max="8475" width="11" customWidth="1"/>
    <col min="8477" max="8477" width="12.42578125" customWidth="1"/>
    <col min="8478" max="8480" width="12.28515625" customWidth="1"/>
    <col min="8704" max="8704" width="4.140625" customWidth="1"/>
    <col min="8705" max="8705" width="9.42578125" customWidth="1"/>
    <col min="8706" max="8706" width="14.28515625" customWidth="1"/>
    <col min="8707" max="8707" width="11" customWidth="1"/>
    <col min="8708" max="8708" width="12.28515625" customWidth="1"/>
    <col min="8709" max="8709" width="23.5703125" customWidth="1"/>
    <col min="8710" max="8710" width="25.28515625" customWidth="1"/>
    <col min="8711" max="8711" width="9" customWidth="1"/>
    <col min="8713" max="8713" width="28.28515625" customWidth="1"/>
    <col min="8714" max="8714" width="11.140625" customWidth="1"/>
    <col min="8715" max="8715" width="12.28515625" customWidth="1"/>
    <col min="8716" max="8717" width="10.85546875" customWidth="1"/>
    <col min="8718" max="8722" width="16.140625" customWidth="1"/>
    <col min="8723" max="8723" width="12.7109375" customWidth="1"/>
    <col min="8724" max="8724" width="13.28515625" customWidth="1"/>
    <col min="8725" max="8725" width="11.42578125" customWidth="1"/>
    <col min="8726" max="8729" width="11.140625" customWidth="1"/>
    <col min="8731" max="8731" width="11" customWidth="1"/>
    <col min="8733" max="8733" width="12.42578125" customWidth="1"/>
    <col min="8734" max="8736" width="12.28515625" customWidth="1"/>
    <col min="8960" max="8960" width="4.140625" customWidth="1"/>
    <col min="8961" max="8961" width="9.42578125" customWidth="1"/>
    <col min="8962" max="8962" width="14.28515625" customWidth="1"/>
    <col min="8963" max="8963" width="11" customWidth="1"/>
    <col min="8964" max="8964" width="12.28515625" customWidth="1"/>
    <col min="8965" max="8965" width="23.5703125" customWidth="1"/>
    <col min="8966" max="8966" width="25.28515625" customWidth="1"/>
    <col min="8967" max="8967" width="9" customWidth="1"/>
    <col min="8969" max="8969" width="28.28515625" customWidth="1"/>
    <col min="8970" max="8970" width="11.140625" customWidth="1"/>
    <col min="8971" max="8971" width="12.28515625" customWidth="1"/>
    <col min="8972" max="8973" width="10.85546875" customWidth="1"/>
    <col min="8974" max="8978" width="16.140625" customWidth="1"/>
    <col min="8979" max="8979" width="12.7109375" customWidth="1"/>
    <col min="8980" max="8980" width="13.28515625" customWidth="1"/>
    <col min="8981" max="8981" width="11.42578125" customWidth="1"/>
    <col min="8982" max="8985" width="11.140625" customWidth="1"/>
    <col min="8987" max="8987" width="11" customWidth="1"/>
    <col min="8989" max="8989" width="12.42578125" customWidth="1"/>
    <col min="8990" max="8992" width="12.28515625" customWidth="1"/>
    <col min="9216" max="9216" width="4.140625" customWidth="1"/>
    <col min="9217" max="9217" width="9.42578125" customWidth="1"/>
    <col min="9218" max="9218" width="14.28515625" customWidth="1"/>
    <col min="9219" max="9219" width="11" customWidth="1"/>
    <col min="9220" max="9220" width="12.28515625" customWidth="1"/>
    <col min="9221" max="9221" width="23.5703125" customWidth="1"/>
    <col min="9222" max="9222" width="25.28515625" customWidth="1"/>
    <col min="9223" max="9223" width="9" customWidth="1"/>
    <col min="9225" max="9225" width="28.28515625" customWidth="1"/>
    <col min="9226" max="9226" width="11.140625" customWidth="1"/>
    <col min="9227" max="9227" width="12.28515625" customWidth="1"/>
    <col min="9228" max="9229" width="10.85546875" customWidth="1"/>
    <col min="9230" max="9234" width="16.140625" customWidth="1"/>
    <col min="9235" max="9235" width="12.7109375" customWidth="1"/>
    <col min="9236" max="9236" width="13.28515625" customWidth="1"/>
    <col min="9237" max="9237" width="11.42578125" customWidth="1"/>
    <col min="9238" max="9241" width="11.140625" customWidth="1"/>
    <col min="9243" max="9243" width="11" customWidth="1"/>
    <col min="9245" max="9245" width="12.42578125" customWidth="1"/>
    <col min="9246" max="9248" width="12.28515625" customWidth="1"/>
    <col min="9472" max="9472" width="4.140625" customWidth="1"/>
    <col min="9473" max="9473" width="9.42578125" customWidth="1"/>
    <col min="9474" max="9474" width="14.28515625" customWidth="1"/>
    <col min="9475" max="9475" width="11" customWidth="1"/>
    <col min="9476" max="9476" width="12.28515625" customWidth="1"/>
    <col min="9477" max="9477" width="23.5703125" customWidth="1"/>
    <col min="9478" max="9478" width="25.28515625" customWidth="1"/>
    <col min="9479" max="9479" width="9" customWidth="1"/>
    <col min="9481" max="9481" width="28.28515625" customWidth="1"/>
    <col min="9482" max="9482" width="11.140625" customWidth="1"/>
    <col min="9483" max="9483" width="12.28515625" customWidth="1"/>
    <col min="9484" max="9485" width="10.85546875" customWidth="1"/>
    <col min="9486" max="9490" width="16.140625" customWidth="1"/>
    <col min="9491" max="9491" width="12.7109375" customWidth="1"/>
    <col min="9492" max="9492" width="13.28515625" customWidth="1"/>
    <col min="9493" max="9493" width="11.42578125" customWidth="1"/>
    <col min="9494" max="9497" width="11.140625" customWidth="1"/>
    <col min="9499" max="9499" width="11" customWidth="1"/>
    <col min="9501" max="9501" width="12.42578125" customWidth="1"/>
    <col min="9502" max="9504" width="12.28515625" customWidth="1"/>
    <col min="9728" max="9728" width="4.140625" customWidth="1"/>
    <col min="9729" max="9729" width="9.42578125" customWidth="1"/>
    <col min="9730" max="9730" width="14.28515625" customWidth="1"/>
    <col min="9731" max="9731" width="11" customWidth="1"/>
    <col min="9732" max="9732" width="12.28515625" customWidth="1"/>
    <col min="9733" max="9733" width="23.5703125" customWidth="1"/>
    <col min="9734" max="9734" width="25.28515625" customWidth="1"/>
    <col min="9735" max="9735" width="9" customWidth="1"/>
    <col min="9737" max="9737" width="28.28515625" customWidth="1"/>
    <col min="9738" max="9738" width="11.140625" customWidth="1"/>
    <col min="9739" max="9739" width="12.28515625" customWidth="1"/>
    <col min="9740" max="9741" width="10.85546875" customWidth="1"/>
    <col min="9742" max="9746" width="16.140625" customWidth="1"/>
    <col min="9747" max="9747" width="12.7109375" customWidth="1"/>
    <col min="9748" max="9748" width="13.28515625" customWidth="1"/>
    <col min="9749" max="9749" width="11.42578125" customWidth="1"/>
    <col min="9750" max="9753" width="11.140625" customWidth="1"/>
    <col min="9755" max="9755" width="11" customWidth="1"/>
    <col min="9757" max="9757" width="12.42578125" customWidth="1"/>
    <col min="9758" max="9760" width="12.28515625" customWidth="1"/>
    <col min="9984" max="9984" width="4.140625" customWidth="1"/>
    <col min="9985" max="9985" width="9.42578125" customWidth="1"/>
    <col min="9986" max="9986" width="14.28515625" customWidth="1"/>
    <col min="9987" max="9987" width="11" customWidth="1"/>
    <col min="9988" max="9988" width="12.28515625" customWidth="1"/>
    <col min="9989" max="9989" width="23.5703125" customWidth="1"/>
    <col min="9990" max="9990" width="25.28515625" customWidth="1"/>
    <col min="9991" max="9991" width="9" customWidth="1"/>
    <col min="9993" max="9993" width="28.28515625" customWidth="1"/>
    <col min="9994" max="9994" width="11.140625" customWidth="1"/>
    <col min="9995" max="9995" width="12.28515625" customWidth="1"/>
    <col min="9996" max="9997" width="10.85546875" customWidth="1"/>
    <col min="9998" max="10002" width="16.140625" customWidth="1"/>
    <col min="10003" max="10003" width="12.7109375" customWidth="1"/>
    <col min="10004" max="10004" width="13.28515625" customWidth="1"/>
    <col min="10005" max="10005" width="11.42578125" customWidth="1"/>
    <col min="10006" max="10009" width="11.140625" customWidth="1"/>
    <col min="10011" max="10011" width="11" customWidth="1"/>
    <col min="10013" max="10013" width="12.42578125" customWidth="1"/>
    <col min="10014" max="10016" width="12.28515625" customWidth="1"/>
    <col min="10240" max="10240" width="4.140625" customWidth="1"/>
    <col min="10241" max="10241" width="9.42578125" customWidth="1"/>
    <col min="10242" max="10242" width="14.28515625" customWidth="1"/>
    <col min="10243" max="10243" width="11" customWidth="1"/>
    <col min="10244" max="10244" width="12.28515625" customWidth="1"/>
    <col min="10245" max="10245" width="23.5703125" customWidth="1"/>
    <col min="10246" max="10246" width="25.28515625" customWidth="1"/>
    <col min="10247" max="10247" width="9" customWidth="1"/>
    <col min="10249" max="10249" width="28.28515625" customWidth="1"/>
    <col min="10250" max="10250" width="11.140625" customWidth="1"/>
    <col min="10251" max="10251" width="12.28515625" customWidth="1"/>
    <col min="10252" max="10253" width="10.85546875" customWidth="1"/>
    <col min="10254" max="10258" width="16.140625" customWidth="1"/>
    <col min="10259" max="10259" width="12.7109375" customWidth="1"/>
    <col min="10260" max="10260" width="13.28515625" customWidth="1"/>
    <col min="10261" max="10261" width="11.42578125" customWidth="1"/>
    <col min="10262" max="10265" width="11.140625" customWidth="1"/>
    <col min="10267" max="10267" width="11" customWidth="1"/>
    <col min="10269" max="10269" width="12.42578125" customWidth="1"/>
    <col min="10270" max="10272" width="12.28515625" customWidth="1"/>
    <col min="10496" max="10496" width="4.140625" customWidth="1"/>
    <col min="10497" max="10497" width="9.42578125" customWidth="1"/>
    <col min="10498" max="10498" width="14.28515625" customWidth="1"/>
    <col min="10499" max="10499" width="11" customWidth="1"/>
    <col min="10500" max="10500" width="12.28515625" customWidth="1"/>
    <col min="10501" max="10501" width="23.5703125" customWidth="1"/>
    <col min="10502" max="10502" width="25.28515625" customWidth="1"/>
    <col min="10503" max="10503" width="9" customWidth="1"/>
    <col min="10505" max="10505" width="28.28515625" customWidth="1"/>
    <col min="10506" max="10506" width="11.140625" customWidth="1"/>
    <col min="10507" max="10507" width="12.28515625" customWidth="1"/>
    <col min="10508" max="10509" width="10.85546875" customWidth="1"/>
    <col min="10510" max="10514" width="16.140625" customWidth="1"/>
    <col min="10515" max="10515" width="12.7109375" customWidth="1"/>
    <col min="10516" max="10516" width="13.28515625" customWidth="1"/>
    <col min="10517" max="10517" width="11.42578125" customWidth="1"/>
    <col min="10518" max="10521" width="11.140625" customWidth="1"/>
    <col min="10523" max="10523" width="11" customWidth="1"/>
    <col min="10525" max="10525" width="12.42578125" customWidth="1"/>
    <col min="10526" max="10528" width="12.28515625" customWidth="1"/>
    <col min="10752" max="10752" width="4.140625" customWidth="1"/>
    <col min="10753" max="10753" width="9.42578125" customWidth="1"/>
    <col min="10754" max="10754" width="14.28515625" customWidth="1"/>
    <col min="10755" max="10755" width="11" customWidth="1"/>
    <col min="10756" max="10756" width="12.28515625" customWidth="1"/>
    <col min="10757" max="10757" width="23.5703125" customWidth="1"/>
    <col min="10758" max="10758" width="25.28515625" customWidth="1"/>
    <col min="10759" max="10759" width="9" customWidth="1"/>
    <col min="10761" max="10761" width="28.28515625" customWidth="1"/>
    <col min="10762" max="10762" width="11.140625" customWidth="1"/>
    <col min="10763" max="10763" width="12.28515625" customWidth="1"/>
    <col min="10764" max="10765" width="10.85546875" customWidth="1"/>
    <col min="10766" max="10770" width="16.140625" customWidth="1"/>
    <col min="10771" max="10771" width="12.7109375" customWidth="1"/>
    <col min="10772" max="10772" width="13.28515625" customWidth="1"/>
    <col min="10773" max="10773" width="11.42578125" customWidth="1"/>
    <col min="10774" max="10777" width="11.140625" customWidth="1"/>
    <col min="10779" max="10779" width="11" customWidth="1"/>
    <col min="10781" max="10781" width="12.42578125" customWidth="1"/>
    <col min="10782" max="10784" width="12.28515625" customWidth="1"/>
    <col min="11008" max="11008" width="4.140625" customWidth="1"/>
    <col min="11009" max="11009" width="9.42578125" customWidth="1"/>
    <col min="11010" max="11010" width="14.28515625" customWidth="1"/>
    <col min="11011" max="11011" width="11" customWidth="1"/>
    <col min="11012" max="11012" width="12.28515625" customWidth="1"/>
    <col min="11013" max="11013" width="23.5703125" customWidth="1"/>
    <col min="11014" max="11014" width="25.28515625" customWidth="1"/>
    <col min="11015" max="11015" width="9" customWidth="1"/>
    <col min="11017" max="11017" width="28.28515625" customWidth="1"/>
    <col min="11018" max="11018" width="11.140625" customWidth="1"/>
    <col min="11019" max="11019" width="12.28515625" customWidth="1"/>
    <col min="11020" max="11021" width="10.85546875" customWidth="1"/>
    <col min="11022" max="11026" width="16.140625" customWidth="1"/>
    <col min="11027" max="11027" width="12.7109375" customWidth="1"/>
    <col min="11028" max="11028" width="13.28515625" customWidth="1"/>
    <col min="11029" max="11029" width="11.42578125" customWidth="1"/>
    <col min="11030" max="11033" width="11.140625" customWidth="1"/>
    <col min="11035" max="11035" width="11" customWidth="1"/>
    <col min="11037" max="11037" width="12.42578125" customWidth="1"/>
    <col min="11038" max="11040" width="12.28515625" customWidth="1"/>
    <col min="11264" max="11264" width="4.140625" customWidth="1"/>
    <col min="11265" max="11265" width="9.42578125" customWidth="1"/>
    <col min="11266" max="11266" width="14.28515625" customWidth="1"/>
    <col min="11267" max="11267" width="11" customWidth="1"/>
    <col min="11268" max="11268" width="12.28515625" customWidth="1"/>
    <col min="11269" max="11269" width="23.5703125" customWidth="1"/>
    <col min="11270" max="11270" width="25.28515625" customWidth="1"/>
    <col min="11271" max="11271" width="9" customWidth="1"/>
    <col min="11273" max="11273" width="28.28515625" customWidth="1"/>
    <col min="11274" max="11274" width="11.140625" customWidth="1"/>
    <col min="11275" max="11275" width="12.28515625" customWidth="1"/>
    <col min="11276" max="11277" width="10.85546875" customWidth="1"/>
    <col min="11278" max="11282" width="16.140625" customWidth="1"/>
    <col min="11283" max="11283" width="12.7109375" customWidth="1"/>
    <col min="11284" max="11284" width="13.28515625" customWidth="1"/>
    <col min="11285" max="11285" width="11.42578125" customWidth="1"/>
    <col min="11286" max="11289" width="11.140625" customWidth="1"/>
    <col min="11291" max="11291" width="11" customWidth="1"/>
    <col min="11293" max="11293" width="12.42578125" customWidth="1"/>
    <col min="11294" max="11296" width="12.28515625" customWidth="1"/>
    <col min="11520" max="11520" width="4.140625" customWidth="1"/>
    <col min="11521" max="11521" width="9.42578125" customWidth="1"/>
    <col min="11522" max="11522" width="14.28515625" customWidth="1"/>
    <col min="11523" max="11523" width="11" customWidth="1"/>
    <col min="11524" max="11524" width="12.28515625" customWidth="1"/>
    <col min="11525" max="11525" width="23.5703125" customWidth="1"/>
    <col min="11526" max="11526" width="25.28515625" customWidth="1"/>
    <col min="11527" max="11527" width="9" customWidth="1"/>
    <col min="11529" max="11529" width="28.28515625" customWidth="1"/>
    <col min="11530" max="11530" width="11.140625" customWidth="1"/>
    <col min="11531" max="11531" width="12.28515625" customWidth="1"/>
    <col min="11532" max="11533" width="10.85546875" customWidth="1"/>
    <col min="11534" max="11538" width="16.140625" customWidth="1"/>
    <col min="11539" max="11539" width="12.7109375" customWidth="1"/>
    <col min="11540" max="11540" width="13.28515625" customWidth="1"/>
    <col min="11541" max="11541" width="11.42578125" customWidth="1"/>
    <col min="11542" max="11545" width="11.140625" customWidth="1"/>
    <col min="11547" max="11547" width="11" customWidth="1"/>
    <col min="11549" max="11549" width="12.42578125" customWidth="1"/>
    <col min="11550" max="11552" width="12.28515625" customWidth="1"/>
    <col min="11776" max="11776" width="4.140625" customWidth="1"/>
    <col min="11777" max="11777" width="9.42578125" customWidth="1"/>
    <col min="11778" max="11778" width="14.28515625" customWidth="1"/>
    <col min="11779" max="11779" width="11" customWidth="1"/>
    <col min="11780" max="11780" width="12.28515625" customWidth="1"/>
    <col min="11781" max="11781" width="23.5703125" customWidth="1"/>
    <col min="11782" max="11782" width="25.28515625" customWidth="1"/>
    <col min="11783" max="11783" width="9" customWidth="1"/>
    <col min="11785" max="11785" width="28.28515625" customWidth="1"/>
    <col min="11786" max="11786" width="11.140625" customWidth="1"/>
    <col min="11787" max="11787" width="12.28515625" customWidth="1"/>
    <col min="11788" max="11789" width="10.85546875" customWidth="1"/>
    <col min="11790" max="11794" width="16.140625" customWidth="1"/>
    <col min="11795" max="11795" width="12.7109375" customWidth="1"/>
    <col min="11796" max="11796" width="13.28515625" customWidth="1"/>
    <col min="11797" max="11797" width="11.42578125" customWidth="1"/>
    <col min="11798" max="11801" width="11.140625" customWidth="1"/>
    <col min="11803" max="11803" width="11" customWidth="1"/>
    <col min="11805" max="11805" width="12.42578125" customWidth="1"/>
    <col min="11806" max="11808" width="12.28515625" customWidth="1"/>
    <col min="12032" max="12032" width="4.140625" customWidth="1"/>
    <col min="12033" max="12033" width="9.42578125" customWidth="1"/>
    <col min="12034" max="12034" width="14.28515625" customWidth="1"/>
    <col min="12035" max="12035" width="11" customWidth="1"/>
    <col min="12036" max="12036" width="12.28515625" customWidth="1"/>
    <col min="12037" max="12037" width="23.5703125" customWidth="1"/>
    <col min="12038" max="12038" width="25.28515625" customWidth="1"/>
    <col min="12039" max="12039" width="9" customWidth="1"/>
    <col min="12041" max="12041" width="28.28515625" customWidth="1"/>
    <col min="12042" max="12042" width="11.140625" customWidth="1"/>
    <col min="12043" max="12043" width="12.28515625" customWidth="1"/>
    <col min="12044" max="12045" width="10.85546875" customWidth="1"/>
    <col min="12046" max="12050" width="16.140625" customWidth="1"/>
    <col min="12051" max="12051" width="12.7109375" customWidth="1"/>
    <col min="12052" max="12052" width="13.28515625" customWidth="1"/>
    <col min="12053" max="12053" width="11.42578125" customWidth="1"/>
    <col min="12054" max="12057" width="11.140625" customWidth="1"/>
    <col min="12059" max="12059" width="11" customWidth="1"/>
    <col min="12061" max="12061" width="12.42578125" customWidth="1"/>
    <col min="12062" max="12064" width="12.28515625" customWidth="1"/>
    <col min="12288" max="12288" width="4.140625" customWidth="1"/>
    <col min="12289" max="12289" width="9.42578125" customWidth="1"/>
    <col min="12290" max="12290" width="14.28515625" customWidth="1"/>
    <col min="12291" max="12291" width="11" customWidth="1"/>
    <col min="12292" max="12292" width="12.28515625" customWidth="1"/>
    <col min="12293" max="12293" width="23.5703125" customWidth="1"/>
    <col min="12294" max="12294" width="25.28515625" customWidth="1"/>
    <col min="12295" max="12295" width="9" customWidth="1"/>
    <col min="12297" max="12297" width="28.28515625" customWidth="1"/>
    <col min="12298" max="12298" width="11.140625" customWidth="1"/>
    <col min="12299" max="12299" width="12.28515625" customWidth="1"/>
    <col min="12300" max="12301" width="10.85546875" customWidth="1"/>
    <col min="12302" max="12306" width="16.140625" customWidth="1"/>
    <col min="12307" max="12307" width="12.7109375" customWidth="1"/>
    <col min="12308" max="12308" width="13.28515625" customWidth="1"/>
    <col min="12309" max="12309" width="11.42578125" customWidth="1"/>
    <col min="12310" max="12313" width="11.140625" customWidth="1"/>
    <col min="12315" max="12315" width="11" customWidth="1"/>
    <col min="12317" max="12317" width="12.42578125" customWidth="1"/>
    <col min="12318" max="12320" width="12.28515625" customWidth="1"/>
    <col min="12544" max="12544" width="4.140625" customWidth="1"/>
    <col min="12545" max="12545" width="9.42578125" customWidth="1"/>
    <col min="12546" max="12546" width="14.28515625" customWidth="1"/>
    <col min="12547" max="12547" width="11" customWidth="1"/>
    <col min="12548" max="12548" width="12.28515625" customWidth="1"/>
    <col min="12549" max="12549" width="23.5703125" customWidth="1"/>
    <col min="12550" max="12550" width="25.28515625" customWidth="1"/>
    <col min="12551" max="12551" width="9" customWidth="1"/>
    <col min="12553" max="12553" width="28.28515625" customWidth="1"/>
    <col min="12554" max="12554" width="11.140625" customWidth="1"/>
    <col min="12555" max="12555" width="12.28515625" customWidth="1"/>
    <col min="12556" max="12557" width="10.85546875" customWidth="1"/>
    <col min="12558" max="12562" width="16.140625" customWidth="1"/>
    <col min="12563" max="12563" width="12.7109375" customWidth="1"/>
    <col min="12564" max="12564" width="13.28515625" customWidth="1"/>
    <col min="12565" max="12565" width="11.42578125" customWidth="1"/>
    <col min="12566" max="12569" width="11.140625" customWidth="1"/>
    <col min="12571" max="12571" width="11" customWidth="1"/>
    <col min="12573" max="12573" width="12.42578125" customWidth="1"/>
    <col min="12574" max="12576" width="12.28515625" customWidth="1"/>
    <col min="12800" max="12800" width="4.140625" customWidth="1"/>
    <col min="12801" max="12801" width="9.42578125" customWidth="1"/>
    <col min="12802" max="12802" width="14.28515625" customWidth="1"/>
    <col min="12803" max="12803" width="11" customWidth="1"/>
    <col min="12804" max="12804" width="12.28515625" customWidth="1"/>
    <col min="12805" max="12805" width="23.5703125" customWidth="1"/>
    <col min="12806" max="12806" width="25.28515625" customWidth="1"/>
    <col min="12807" max="12807" width="9" customWidth="1"/>
    <col min="12809" max="12809" width="28.28515625" customWidth="1"/>
    <col min="12810" max="12810" width="11.140625" customWidth="1"/>
    <col min="12811" max="12811" width="12.28515625" customWidth="1"/>
    <col min="12812" max="12813" width="10.85546875" customWidth="1"/>
    <col min="12814" max="12818" width="16.140625" customWidth="1"/>
    <col min="12819" max="12819" width="12.7109375" customWidth="1"/>
    <col min="12820" max="12820" width="13.28515625" customWidth="1"/>
    <col min="12821" max="12821" width="11.42578125" customWidth="1"/>
    <col min="12822" max="12825" width="11.140625" customWidth="1"/>
    <col min="12827" max="12827" width="11" customWidth="1"/>
    <col min="12829" max="12829" width="12.42578125" customWidth="1"/>
    <col min="12830" max="12832" width="12.28515625" customWidth="1"/>
    <col min="13056" max="13056" width="4.140625" customWidth="1"/>
    <col min="13057" max="13057" width="9.42578125" customWidth="1"/>
    <col min="13058" max="13058" width="14.28515625" customWidth="1"/>
    <col min="13059" max="13059" width="11" customWidth="1"/>
    <col min="13060" max="13060" width="12.28515625" customWidth="1"/>
    <col min="13061" max="13061" width="23.5703125" customWidth="1"/>
    <col min="13062" max="13062" width="25.28515625" customWidth="1"/>
    <col min="13063" max="13063" width="9" customWidth="1"/>
    <col min="13065" max="13065" width="28.28515625" customWidth="1"/>
    <col min="13066" max="13066" width="11.140625" customWidth="1"/>
    <col min="13067" max="13067" width="12.28515625" customWidth="1"/>
    <col min="13068" max="13069" width="10.85546875" customWidth="1"/>
    <col min="13070" max="13074" width="16.140625" customWidth="1"/>
    <col min="13075" max="13075" width="12.7109375" customWidth="1"/>
    <col min="13076" max="13076" width="13.28515625" customWidth="1"/>
    <col min="13077" max="13077" width="11.42578125" customWidth="1"/>
    <col min="13078" max="13081" width="11.140625" customWidth="1"/>
    <col min="13083" max="13083" width="11" customWidth="1"/>
    <col min="13085" max="13085" width="12.42578125" customWidth="1"/>
    <col min="13086" max="13088" width="12.28515625" customWidth="1"/>
    <col min="13312" max="13312" width="4.140625" customWidth="1"/>
    <col min="13313" max="13313" width="9.42578125" customWidth="1"/>
    <col min="13314" max="13314" width="14.28515625" customWidth="1"/>
    <col min="13315" max="13315" width="11" customWidth="1"/>
    <col min="13316" max="13316" width="12.28515625" customWidth="1"/>
    <col min="13317" max="13317" width="23.5703125" customWidth="1"/>
    <col min="13318" max="13318" width="25.28515625" customWidth="1"/>
    <col min="13319" max="13319" width="9" customWidth="1"/>
    <col min="13321" max="13321" width="28.28515625" customWidth="1"/>
    <col min="13322" max="13322" width="11.140625" customWidth="1"/>
    <col min="13323" max="13323" width="12.28515625" customWidth="1"/>
    <col min="13324" max="13325" width="10.85546875" customWidth="1"/>
    <col min="13326" max="13330" width="16.140625" customWidth="1"/>
    <col min="13331" max="13331" width="12.7109375" customWidth="1"/>
    <col min="13332" max="13332" width="13.28515625" customWidth="1"/>
    <col min="13333" max="13333" width="11.42578125" customWidth="1"/>
    <col min="13334" max="13337" width="11.140625" customWidth="1"/>
    <col min="13339" max="13339" width="11" customWidth="1"/>
    <col min="13341" max="13341" width="12.42578125" customWidth="1"/>
    <col min="13342" max="13344" width="12.28515625" customWidth="1"/>
    <col min="13568" max="13568" width="4.140625" customWidth="1"/>
    <col min="13569" max="13569" width="9.42578125" customWidth="1"/>
    <col min="13570" max="13570" width="14.28515625" customWidth="1"/>
    <col min="13571" max="13571" width="11" customWidth="1"/>
    <col min="13572" max="13572" width="12.28515625" customWidth="1"/>
    <col min="13573" max="13573" width="23.5703125" customWidth="1"/>
    <col min="13574" max="13574" width="25.28515625" customWidth="1"/>
    <col min="13575" max="13575" width="9" customWidth="1"/>
    <col min="13577" max="13577" width="28.28515625" customWidth="1"/>
    <col min="13578" max="13578" width="11.140625" customWidth="1"/>
    <col min="13579" max="13579" width="12.28515625" customWidth="1"/>
    <col min="13580" max="13581" width="10.85546875" customWidth="1"/>
    <col min="13582" max="13586" width="16.140625" customWidth="1"/>
    <col min="13587" max="13587" width="12.7109375" customWidth="1"/>
    <col min="13588" max="13588" width="13.28515625" customWidth="1"/>
    <col min="13589" max="13589" width="11.42578125" customWidth="1"/>
    <col min="13590" max="13593" width="11.140625" customWidth="1"/>
    <col min="13595" max="13595" width="11" customWidth="1"/>
    <col min="13597" max="13597" width="12.42578125" customWidth="1"/>
    <col min="13598" max="13600" width="12.28515625" customWidth="1"/>
    <col min="13824" max="13824" width="4.140625" customWidth="1"/>
    <col min="13825" max="13825" width="9.42578125" customWidth="1"/>
    <col min="13826" max="13826" width="14.28515625" customWidth="1"/>
    <col min="13827" max="13827" width="11" customWidth="1"/>
    <col min="13828" max="13828" width="12.28515625" customWidth="1"/>
    <col min="13829" max="13829" width="23.5703125" customWidth="1"/>
    <col min="13830" max="13830" width="25.28515625" customWidth="1"/>
    <col min="13831" max="13831" width="9" customWidth="1"/>
    <col min="13833" max="13833" width="28.28515625" customWidth="1"/>
    <col min="13834" max="13834" width="11.140625" customWidth="1"/>
    <col min="13835" max="13835" width="12.28515625" customWidth="1"/>
    <col min="13836" max="13837" width="10.85546875" customWidth="1"/>
    <col min="13838" max="13842" width="16.140625" customWidth="1"/>
    <col min="13843" max="13843" width="12.7109375" customWidth="1"/>
    <col min="13844" max="13844" width="13.28515625" customWidth="1"/>
    <col min="13845" max="13845" width="11.42578125" customWidth="1"/>
    <col min="13846" max="13849" width="11.140625" customWidth="1"/>
    <col min="13851" max="13851" width="11" customWidth="1"/>
    <col min="13853" max="13853" width="12.42578125" customWidth="1"/>
    <col min="13854" max="13856" width="12.28515625" customWidth="1"/>
    <col min="14080" max="14080" width="4.140625" customWidth="1"/>
    <col min="14081" max="14081" width="9.42578125" customWidth="1"/>
    <col min="14082" max="14082" width="14.28515625" customWidth="1"/>
    <col min="14083" max="14083" width="11" customWidth="1"/>
    <col min="14084" max="14084" width="12.28515625" customWidth="1"/>
    <col min="14085" max="14085" width="23.5703125" customWidth="1"/>
    <col min="14086" max="14086" width="25.28515625" customWidth="1"/>
    <col min="14087" max="14087" width="9" customWidth="1"/>
    <col min="14089" max="14089" width="28.28515625" customWidth="1"/>
    <col min="14090" max="14090" width="11.140625" customWidth="1"/>
    <col min="14091" max="14091" width="12.28515625" customWidth="1"/>
    <col min="14092" max="14093" width="10.85546875" customWidth="1"/>
    <col min="14094" max="14098" width="16.140625" customWidth="1"/>
    <col min="14099" max="14099" width="12.7109375" customWidth="1"/>
    <col min="14100" max="14100" width="13.28515625" customWidth="1"/>
    <col min="14101" max="14101" width="11.42578125" customWidth="1"/>
    <col min="14102" max="14105" width="11.140625" customWidth="1"/>
    <col min="14107" max="14107" width="11" customWidth="1"/>
    <col min="14109" max="14109" width="12.42578125" customWidth="1"/>
    <col min="14110" max="14112" width="12.28515625" customWidth="1"/>
    <col min="14336" max="14336" width="4.140625" customWidth="1"/>
    <col min="14337" max="14337" width="9.42578125" customWidth="1"/>
    <col min="14338" max="14338" width="14.28515625" customWidth="1"/>
    <col min="14339" max="14339" width="11" customWidth="1"/>
    <col min="14340" max="14340" width="12.28515625" customWidth="1"/>
    <col min="14341" max="14341" width="23.5703125" customWidth="1"/>
    <col min="14342" max="14342" width="25.28515625" customWidth="1"/>
    <col min="14343" max="14343" width="9" customWidth="1"/>
    <col min="14345" max="14345" width="28.28515625" customWidth="1"/>
    <col min="14346" max="14346" width="11.140625" customWidth="1"/>
    <col min="14347" max="14347" width="12.28515625" customWidth="1"/>
    <col min="14348" max="14349" width="10.85546875" customWidth="1"/>
    <col min="14350" max="14354" width="16.140625" customWidth="1"/>
    <col min="14355" max="14355" width="12.7109375" customWidth="1"/>
    <col min="14356" max="14356" width="13.28515625" customWidth="1"/>
    <col min="14357" max="14357" width="11.42578125" customWidth="1"/>
    <col min="14358" max="14361" width="11.140625" customWidth="1"/>
    <col min="14363" max="14363" width="11" customWidth="1"/>
    <col min="14365" max="14365" width="12.42578125" customWidth="1"/>
    <col min="14366" max="14368" width="12.28515625" customWidth="1"/>
    <col min="14592" max="14592" width="4.140625" customWidth="1"/>
    <col min="14593" max="14593" width="9.42578125" customWidth="1"/>
    <col min="14594" max="14594" width="14.28515625" customWidth="1"/>
    <col min="14595" max="14595" width="11" customWidth="1"/>
    <col min="14596" max="14596" width="12.28515625" customWidth="1"/>
    <col min="14597" max="14597" width="23.5703125" customWidth="1"/>
    <col min="14598" max="14598" width="25.28515625" customWidth="1"/>
    <col min="14599" max="14599" width="9" customWidth="1"/>
    <col min="14601" max="14601" width="28.28515625" customWidth="1"/>
    <col min="14602" max="14602" width="11.140625" customWidth="1"/>
    <col min="14603" max="14603" width="12.28515625" customWidth="1"/>
    <col min="14604" max="14605" width="10.85546875" customWidth="1"/>
    <col min="14606" max="14610" width="16.140625" customWidth="1"/>
    <col min="14611" max="14611" width="12.7109375" customWidth="1"/>
    <col min="14612" max="14612" width="13.28515625" customWidth="1"/>
    <col min="14613" max="14613" width="11.42578125" customWidth="1"/>
    <col min="14614" max="14617" width="11.140625" customWidth="1"/>
    <col min="14619" max="14619" width="11" customWidth="1"/>
    <col min="14621" max="14621" width="12.42578125" customWidth="1"/>
    <col min="14622" max="14624" width="12.28515625" customWidth="1"/>
    <col min="14848" max="14848" width="4.140625" customWidth="1"/>
    <col min="14849" max="14849" width="9.42578125" customWidth="1"/>
    <col min="14850" max="14850" width="14.28515625" customWidth="1"/>
    <col min="14851" max="14851" width="11" customWidth="1"/>
    <col min="14852" max="14852" width="12.28515625" customWidth="1"/>
    <col min="14853" max="14853" width="23.5703125" customWidth="1"/>
    <col min="14854" max="14854" width="25.28515625" customWidth="1"/>
    <col min="14855" max="14855" width="9" customWidth="1"/>
    <col min="14857" max="14857" width="28.28515625" customWidth="1"/>
    <col min="14858" max="14858" width="11.140625" customWidth="1"/>
    <col min="14859" max="14859" width="12.28515625" customWidth="1"/>
    <col min="14860" max="14861" width="10.85546875" customWidth="1"/>
    <col min="14862" max="14866" width="16.140625" customWidth="1"/>
    <col min="14867" max="14867" width="12.7109375" customWidth="1"/>
    <col min="14868" max="14868" width="13.28515625" customWidth="1"/>
    <col min="14869" max="14869" width="11.42578125" customWidth="1"/>
    <col min="14870" max="14873" width="11.140625" customWidth="1"/>
    <col min="14875" max="14875" width="11" customWidth="1"/>
    <col min="14877" max="14877" width="12.42578125" customWidth="1"/>
    <col min="14878" max="14880" width="12.28515625" customWidth="1"/>
    <col min="15104" max="15104" width="4.140625" customWidth="1"/>
    <col min="15105" max="15105" width="9.42578125" customWidth="1"/>
    <col min="15106" max="15106" width="14.28515625" customWidth="1"/>
    <col min="15107" max="15107" width="11" customWidth="1"/>
    <col min="15108" max="15108" width="12.28515625" customWidth="1"/>
    <col min="15109" max="15109" width="23.5703125" customWidth="1"/>
    <col min="15110" max="15110" width="25.28515625" customWidth="1"/>
    <col min="15111" max="15111" width="9" customWidth="1"/>
    <col min="15113" max="15113" width="28.28515625" customWidth="1"/>
    <col min="15114" max="15114" width="11.140625" customWidth="1"/>
    <col min="15115" max="15115" width="12.28515625" customWidth="1"/>
    <col min="15116" max="15117" width="10.85546875" customWidth="1"/>
    <col min="15118" max="15122" width="16.140625" customWidth="1"/>
    <col min="15123" max="15123" width="12.7109375" customWidth="1"/>
    <col min="15124" max="15124" width="13.28515625" customWidth="1"/>
    <col min="15125" max="15125" width="11.42578125" customWidth="1"/>
    <col min="15126" max="15129" width="11.140625" customWidth="1"/>
    <col min="15131" max="15131" width="11" customWidth="1"/>
    <col min="15133" max="15133" width="12.42578125" customWidth="1"/>
    <col min="15134" max="15136" width="12.28515625" customWidth="1"/>
    <col min="15360" max="15360" width="4.140625" customWidth="1"/>
    <col min="15361" max="15361" width="9.42578125" customWidth="1"/>
    <col min="15362" max="15362" width="14.28515625" customWidth="1"/>
    <col min="15363" max="15363" width="11" customWidth="1"/>
    <col min="15364" max="15364" width="12.28515625" customWidth="1"/>
    <col min="15365" max="15365" width="23.5703125" customWidth="1"/>
    <col min="15366" max="15366" width="25.28515625" customWidth="1"/>
    <col min="15367" max="15367" width="9" customWidth="1"/>
    <col min="15369" max="15369" width="28.28515625" customWidth="1"/>
    <col min="15370" max="15370" width="11.140625" customWidth="1"/>
    <col min="15371" max="15371" width="12.28515625" customWidth="1"/>
    <col min="15372" max="15373" width="10.85546875" customWidth="1"/>
    <col min="15374" max="15378" width="16.140625" customWidth="1"/>
    <col min="15379" max="15379" width="12.7109375" customWidth="1"/>
    <col min="15380" max="15380" width="13.28515625" customWidth="1"/>
    <col min="15381" max="15381" width="11.42578125" customWidth="1"/>
    <col min="15382" max="15385" width="11.140625" customWidth="1"/>
    <col min="15387" max="15387" width="11" customWidth="1"/>
    <col min="15389" max="15389" width="12.42578125" customWidth="1"/>
    <col min="15390" max="15392" width="12.28515625" customWidth="1"/>
    <col min="15616" max="15616" width="4.140625" customWidth="1"/>
    <col min="15617" max="15617" width="9.42578125" customWidth="1"/>
    <col min="15618" max="15618" width="14.28515625" customWidth="1"/>
    <col min="15619" max="15619" width="11" customWidth="1"/>
    <col min="15620" max="15620" width="12.28515625" customWidth="1"/>
    <col min="15621" max="15621" width="23.5703125" customWidth="1"/>
    <col min="15622" max="15622" width="25.28515625" customWidth="1"/>
    <col min="15623" max="15623" width="9" customWidth="1"/>
    <col min="15625" max="15625" width="28.28515625" customWidth="1"/>
    <col min="15626" max="15626" width="11.140625" customWidth="1"/>
    <col min="15627" max="15627" width="12.28515625" customWidth="1"/>
    <col min="15628" max="15629" width="10.85546875" customWidth="1"/>
    <col min="15630" max="15634" width="16.140625" customWidth="1"/>
    <col min="15635" max="15635" width="12.7109375" customWidth="1"/>
    <col min="15636" max="15636" width="13.28515625" customWidth="1"/>
    <col min="15637" max="15637" width="11.42578125" customWidth="1"/>
    <col min="15638" max="15641" width="11.140625" customWidth="1"/>
    <col min="15643" max="15643" width="11" customWidth="1"/>
    <col min="15645" max="15645" width="12.42578125" customWidth="1"/>
    <col min="15646" max="15648" width="12.28515625" customWidth="1"/>
    <col min="15872" max="15872" width="4.140625" customWidth="1"/>
    <col min="15873" max="15873" width="9.42578125" customWidth="1"/>
    <col min="15874" max="15874" width="14.28515625" customWidth="1"/>
    <col min="15875" max="15875" width="11" customWidth="1"/>
    <col min="15876" max="15876" width="12.28515625" customWidth="1"/>
    <col min="15877" max="15877" width="23.5703125" customWidth="1"/>
    <col min="15878" max="15878" width="25.28515625" customWidth="1"/>
    <col min="15879" max="15879" width="9" customWidth="1"/>
    <col min="15881" max="15881" width="28.28515625" customWidth="1"/>
    <col min="15882" max="15882" width="11.140625" customWidth="1"/>
    <col min="15883" max="15883" width="12.28515625" customWidth="1"/>
    <col min="15884" max="15885" width="10.85546875" customWidth="1"/>
    <col min="15886" max="15890" width="16.140625" customWidth="1"/>
    <col min="15891" max="15891" width="12.7109375" customWidth="1"/>
    <col min="15892" max="15892" width="13.28515625" customWidth="1"/>
    <col min="15893" max="15893" width="11.42578125" customWidth="1"/>
    <col min="15894" max="15897" width="11.140625" customWidth="1"/>
    <col min="15899" max="15899" width="11" customWidth="1"/>
    <col min="15901" max="15901" width="12.42578125" customWidth="1"/>
    <col min="15902" max="15904" width="12.28515625" customWidth="1"/>
    <col min="16128" max="16128" width="4.140625" customWidth="1"/>
    <col min="16129" max="16129" width="9.42578125" customWidth="1"/>
    <col min="16130" max="16130" width="14.28515625" customWidth="1"/>
    <col min="16131" max="16131" width="11" customWidth="1"/>
    <col min="16132" max="16132" width="12.28515625" customWidth="1"/>
    <col min="16133" max="16133" width="23.5703125" customWidth="1"/>
    <col min="16134" max="16134" width="25.28515625" customWidth="1"/>
    <col min="16135" max="16135" width="9" customWidth="1"/>
    <col min="16137" max="16137" width="28.28515625" customWidth="1"/>
    <col min="16138" max="16138" width="11.140625" customWidth="1"/>
    <col min="16139" max="16139" width="12.28515625" customWidth="1"/>
    <col min="16140" max="16141" width="10.85546875" customWidth="1"/>
    <col min="16142" max="16146" width="16.140625" customWidth="1"/>
    <col min="16147" max="16147" width="12.7109375" customWidth="1"/>
    <col min="16148" max="16148" width="13.28515625" customWidth="1"/>
    <col min="16149" max="16149" width="11.42578125" customWidth="1"/>
    <col min="16150" max="16153" width="11.140625" customWidth="1"/>
    <col min="16155" max="16155" width="11" customWidth="1"/>
    <col min="16157" max="16157" width="12.42578125" customWidth="1"/>
    <col min="16158" max="16160" width="12.28515625" customWidth="1"/>
  </cols>
  <sheetData>
    <row r="1" spans="2:36" ht="15.75" x14ac:dyDescent="0.25">
      <c r="B1" s="175" t="s">
        <v>40</v>
      </c>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row>
    <row r="4" spans="2:36" x14ac:dyDescent="0.25">
      <c r="J4" s="172" t="s">
        <v>78</v>
      </c>
      <c r="K4" s="172"/>
      <c r="L4" s="172"/>
      <c r="M4" s="172"/>
      <c r="N4" s="172"/>
      <c r="O4" s="172"/>
      <c r="P4" s="15"/>
      <c r="Q4" s="15"/>
      <c r="R4" s="15"/>
      <c r="S4" s="15"/>
    </row>
    <row r="5" spans="2:36" x14ac:dyDescent="0.25">
      <c r="B5" s="170" t="s">
        <v>0</v>
      </c>
      <c r="C5" s="170" t="s">
        <v>1</v>
      </c>
      <c r="D5" s="170" t="s">
        <v>28</v>
      </c>
      <c r="E5" s="170" t="s">
        <v>79</v>
      </c>
      <c r="F5" s="170" t="s">
        <v>30</v>
      </c>
      <c r="G5" s="170" t="s">
        <v>3</v>
      </c>
      <c r="H5" s="170" t="s">
        <v>409</v>
      </c>
      <c r="I5" s="170" t="s">
        <v>410</v>
      </c>
      <c r="J5" s="176" t="s">
        <v>6</v>
      </c>
      <c r="K5" s="176"/>
      <c r="L5" s="176"/>
      <c r="M5" s="176"/>
      <c r="N5" s="170" t="s">
        <v>47</v>
      </c>
      <c r="O5" s="170" t="s">
        <v>81</v>
      </c>
      <c r="P5" s="170" t="s">
        <v>42</v>
      </c>
      <c r="Q5" s="170" t="s">
        <v>32</v>
      </c>
      <c r="R5" s="170" t="s">
        <v>37</v>
      </c>
      <c r="S5" s="170" t="s">
        <v>33</v>
      </c>
      <c r="T5" s="170" t="s">
        <v>82</v>
      </c>
      <c r="U5" s="170" t="s">
        <v>57</v>
      </c>
      <c r="V5" s="170" t="s">
        <v>59</v>
      </c>
      <c r="W5" s="170"/>
      <c r="X5" s="170"/>
      <c r="Y5" s="170"/>
      <c r="Z5" s="170"/>
      <c r="AA5" s="170"/>
      <c r="AB5" s="170" t="s">
        <v>69</v>
      </c>
      <c r="AC5" s="170" t="s">
        <v>75</v>
      </c>
      <c r="AD5" s="322" t="s">
        <v>83</v>
      </c>
      <c r="AE5" s="322"/>
      <c r="AF5" s="322"/>
      <c r="AG5" s="170" t="s">
        <v>84</v>
      </c>
      <c r="AH5" s="170" t="s">
        <v>85</v>
      </c>
      <c r="AI5" s="170" t="s">
        <v>86</v>
      </c>
      <c r="AJ5" s="170" t="s">
        <v>35</v>
      </c>
    </row>
    <row r="6" spans="2:36" ht="108" customHeight="1" x14ac:dyDescent="0.25">
      <c r="B6" s="170"/>
      <c r="C6" s="170"/>
      <c r="D6" s="170"/>
      <c r="E6" s="170"/>
      <c r="F6" s="170"/>
      <c r="G6" s="170"/>
      <c r="H6" s="170"/>
      <c r="I6" s="170"/>
      <c r="J6" s="16" t="s">
        <v>7</v>
      </c>
      <c r="K6" s="16" t="s">
        <v>8</v>
      </c>
      <c r="L6" s="16" t="s">
        <v>9</v>
      </c>
      <c r="M6" s="16" t="s">
        <v>10</v>
      </c>
      <c r="N6" s="170"/>
      <c r="O6" s="170"/>
      <c r="P6" s="170"/>
      <c r="Q6" s="170"/>
      <c r="R6" s="170"/>
      <c r="S6" s="170"/>
      <c r="T6" s="170"/>
      <c r="U6" s="170"/>
      <c r="V6" s="16" t="s">
        <v>87</v>
      </c>
      <c r="W6" s="16" t="s">
        <v>62</v>
      </c>
      <c r="X6" s="16" t="s">
        <v>15</v>
      </c>
      <c r="Y6" s="16" t="s">
        <v>88</v>
      </c>
      <c r="Z6" s="16" t="s">
        <v>60</v>
      </c>
      <c r="AA6" s="16" t="s">
        <v>25</v>
      </c>
      <c r="AB6" s="170"/>
      <c r="AC6" s="170"/>
      <c r="AD6" s="16" t="s">
        <v>16</v>
      </c>
      <c r="AE6" s="16" t="s">
        <v>89</v>
      </c>
      <c r="AF6" s="16" t="s">
        <v>26</v>
      </c>
      <c r="AG6" s="170"/>
      <c r="AH6" s="170"/>
      <c r="AI6" s="170"/>
      <c r="AJ6" s="170"/>
    </row>
    <row r="7" spans="2:36" x14ac:dyDescent="0.25">
      <c r="B7" s="17">
        <v>1</v>
      </c>
      <c r="C7" s="17">
        <v>2</v>
      </c>
      <c r="D7" s="17">
        <v>3</v>
      </c>
      <c r="E7" s="17">
        <v>4</v>
      </c>
      <c r="F7" s="17">
        <v>5</v>
      </c>
      <c r="G7" s="17">
        <v>6</v>
      </c>
      <c r="H7" s="17">
        <v>7</v>
      </c>
      <c r="I7" s="17">
        <v>8</v>
      </c>
      <c r="J7" s="17">
        <v>9</v>
      </c>
      <c r="K7" s="17">
        <v>10</v>
      </c>
      <c r="L7" s="17">
        <v>11</v>
      </c>
      <c r="M7" s="17">
        <v>12</v>
      </c>
      <c r="N7" s="17">
        <v>13</v>
      </c>
      <c r="O7" s="17">
        <v>14</v>
      </c>
      <c r="P7" s="17">
        <v>15</v>
      </c>
      <c r="Q7" s="17">
        <v>16</v>
      </c>
      <c r="R7" s="17">
        <v>17</v>
      </c>
      <c r="S7" s="17">
        <v>18</v>
      </c>
      <c r="T7" s="17">
        <v>19</v>
      </c>
      <c r="U7" s="17">
        <v>20</v>
      </c>
      <c r="V7" s="17">
        <v>21</v>
      </c>
      <c r="W7" s="17">
        <v>22</v>
      </c>
      <c r="X7" s="17">
        <v>23</v>
      </c>
      <c r="Y7" s="17">
        <v>24</v>
      </c>
      <c r="Z7" s="17">
        <v>25</v>
      </c>
      <c r="AA7" s="17">
        <v>26</v>
      </c>
      <c r="AB7" s="17">
        <v>27</v>
      </c>
      <c r="AC7" s="17">
        <v>28</v>
      </c>
      <c r="AD7" s="17">
        <v>29</v>
      </c>
      <c r="AE7" s="17">
        <v>30</v>
      </c>
      <c r="AF7" s="17">
        <v>31</v>
      </c>
      <c r="AG7" s="17">
        <v>32</v>
      </c>
      <c r="AH7" s="17">
        <v>33</v>
      </c>
      <c r="AI7" s="17">
        <v>34</v>
      </c>
      <c r="AJ7" s="17">
        <v>35</v>
      </c>
    </row>
    <row r="8" spans="2:36" x14ac:dyDescent="0.25">
      <c r="B8" s="17"/>
      <c r="C8" s="17"/>
      <c r="D8" s="17"/>
      <c r="E8" s="17"/>
      <c r="F8" s="17"/>
      <c r="G8" s="17"/>
      <c r="H8" s="17"/>
      <c r="I8" s="17"/>
      <c r="J8" s="17"/>
      <c r="K8" s="17"/>
      <c r="L8" s="17"/>
      <c r="M8" s="17"/>
      <c r="N8" s="17"/>
      <c r="O8" s="17"/>
      <c r="P8" s="17"/>
      <c r="Q8" s="17"/>
      <c r="R8" s="17"/>
      <c r="S8" s="17"/>
      <c r="T8" s="149"/>
      <c r="U8" s="17"/>
      <c r="V8" s="17"/>
      <c r="W8" s="17"/>
      <c r="X8" s="17"/>
      <c r="Y8" s="17"/>
      <c r="Z8" s="17"/>
      <c r="AA8" s="17"/>
      <c r="AB8" s="17"/>
      <c r="AC8" s="17"/>
      <c r="AD8" s="17"/>
      <c r="AE8" s="17"/>
      <c r="AF8" s="17"/>
      <c r="AG8" s="17"/>
      <c r="AH8" s="17"/>
      <c r="AI8" s="17"/>
      <c r="AJ8" s="17"/>
    </row>
    <row r="9" spans="2:36" ht="38.25" x14ac:dyDescent="0.25">
      <c r="B9" s="283" t="s">
        <v>411</v>
      </c>
      <c r="C9" s="283" t="s">
        <v>412</v>
      </c>
      <c r="D9" s="283" t="s">
        <v>413</v>
      </c>
      <c r="E9" s="283" t="s">
        <v>414</v>
      </c>
      <c r="F9" s="283" t="s">
        <v>415</v>
      </c>
      <c r="G9" s="283" t="s">
        <v>416</v>
      </c>
      <c r="H9" s="283" t="s">
        <v>93</v>
      </c>
      <c r="I9" s="283" t="s">
        <v>417</v>
      </c>
      <c r="J9" s="139" t="s">
        <v>418</v>
      </c>
      <c r="K9" s="158" t="s">
        <v>419</v>
      </c>
      <c r="L9" s="158" t="s">
        <v>383</v>
      </c>
      <c r="M9" s="155">
        <v>11.52</v>
      </c>
      <c r="N9" s="269" t="s">
        <v>97</v>
      </c>
      <c r="O9" s="269" t="s">
        <v>112</v>
      </c>
      <c r="P9" s="269" t="s">
        <v>420</v>
      </c>
      <c r="Q9" s="269" t="s">
        <v>100</v>
      </c>
      <c r="R9" s="269" t="s">
        <v>101</v>
      </c>
      <c r="S9" s="269" t="s">
        <v>102</v>
      </c>
      <c r="T9" s="271">
        <f>+U9+U18+U21</f>
        <v>2035874</v>
      </c>
      <c r="U9" s="271">
        <v>828750</v>
      </c>
      <c r="V9" s="271">
        <f>+U9</f>
        <v>828750</v>
      </c>
      <c r="W9" s="269" t="s">
        <v>103</v>
      </c>
      <c r="X9" s="269" t="s">
        <v>103</v>
      </c>
      <c r="Y9" s="269" t="s">
        <v>103</v>
      </c>
      <c r="Z9" s="269" t="s">
        <v>103</v>
      </c>
      <c r="AA9" s="269" t="s">
        <v>103</v>
      </c>
      <c r="AB9" s="271">
        <v>146250</v>
      </c>
      <c r="AC9" s="283" t="s">
        <v>104</v>
      </c>
      <c r="AD9" s="283"/>
      <c r="AE9" s="285">
        <f>U9</f>
        <v>828750</v>
      </c>
      <c r="AF9" s="283"/>
      <c r="AG9" s="283"/>
      <c r="AH9" s="283" t="s">
        <v>367</v>
      </c>
      <c r="AI9" s="290">
        <v>45717</v>
      </c>
      <c r="AJ9" s="283" t="s">
        <v>417</v>
      </c>
    </row>
    <row r="10" spans="2:36" ht="25.5" x14ac:dyDescent="0.25">
      <c r="B10" s="283"/>
      <c r="C10" s="283"/>
      <c r="D10" s="283"/>
      <c r="E10" s="283"/>
      <c r="F10" s="283"/>
      <c r="G10" s="283"/>
      <c r="H10" s="283"/>
      <c r="I10" s="283"/>
      <c r="J10" s="140" t="s">
        <v>421</v>
      </c>
      <c r="K10" s="160" t="s">
        <v>422</v>
      </c>
      <c r="L10" s="160" t="s">
        <v>423</v>
      </c>
      <c r="M10" s="156">
        <v>115200</v>
      </c>
      <c r="N10" s="269"/>
      <c r="O10" s="269"/>
      <c r="P10" s="269"/>
      <c r="Q10" s="269"/>
      <c r="R10" s="269"/>
      <c r="S10" s="269"/>
      <c r="T10" s="269"/>
      <c r="U10" s="271"/>
      <c r="V10" s="271"/>
      <c r="W10" s="269"/>
      <c r="X10" s="269"/>
      <c r="Y10" s="269"/>
      <c r="Z10" s="269"/>
      <c r="AA10" s="269"/>
      <c r="AB10" s="271"/>
      <c r="AC10" s="283"/>
      <c r="AD10" s="283"/>
      <c r="AE10" s="285"/>
      <c r="AF10" s="283"/>
      <c r="AG10" s="283"/>
      <c r="AH10" s="283"/>
      <c r="AI10" s="290"/>
      <c r="AJ10" s="283"/>
    </row>
    <row r="11" spans="2:36" ht="25.5" x14ac:dyDescent="0.25">
      <c r="B11" s="283"/>
      <c r="C11" s="283"/>
      <c r="D11" s="283"/>
      <c r="E11" s="283"/>
      <c r="F11" s="283"/>
      <c r="G11" s="283"/>
      <c r="H11" s="283"/>
      <c r="I11" s="283"/>
      <c r="J11" s="140" t="s">
        <v>424</v>
      </c>
      <c r="K11" s="160" t="s">
        <v>425</v>
      </c>
      <c r="L11" s="160" t="s">
        <v>426</v>
      </c>
      <c r="M11" s="156">
        <v>1</v>
      </c>
      <c r="N11" s="269"/>
      <c r="O11" s="269"/>
      <c r="P11" s="269"/>
      <c r="Q11" s="269"/>
      <c r="R11" s="269"/>
      <c r="S11" s="269"/>
      <c r="T11" s="269"/>
      <c r="U11" s="271"/>
      <c r="V11" s="271"/>
      <c r="W11" s="269"/>
      <c r="X11" s="269"/>
      <c r="Y11" s="269"/>
      <c r="Z11" s="269"/>
      <c r="AA11" s="269"/>
      <c r="AB11" s="271"/>
      <c r="AC11" s="283"/>
      <c r="AD11" s="283"/>
      <c r="AE11" s="285"/>
      <c r="AF11" s="283"/>
      <c r="AG11" s="283"/>
      <c r="AH11" s="283"/>
      <c r="AI11" s="290"/>
      <c r="AJ11" s="283"/>
    </row>
    <row r="12" spans="2:36" x14ac:dyDescent="0.25">
      <c r="B12" s="283"/>
      <c r="C12" s="283"/>
      <c r="D12" s="283"/>
      <c r="E12" s="283"/>
      <c r="F12" s="303" t="s">
        <v>598</v>
      </c>
      <c r="G12" s="283"/>
      <c r="H12" s="283"/>
      <c r="I12" s="283"/>
      <c r="J12" s="140"/>
      <c r="K12" s="160"/>
      <c r="L12" s="160"/>
      <c r="M12" s="156"/>
      <c r="N12" s="269"/>
      <c r="O12" s="269"/>
      <c r="P12" s="269"/>
      <c r="Q12" s="269"/>
      <c r="R12" s="269"/>
      <c r="S12" s="269"/>
      <c r="T12" s="269"/>
      <c r="U12" s="271"/>
      <c r="V12" s="271"/>
      <c r="W12" s="269"/>
      <c r="X12" s="269"/>
      <c r="Y12" s="269"/>
      <c r="Z12" s="269"/>
      <c r="AA12" s="269"/>
      <c r="AB12" s="271"/>
      <c r="AC12" s="283"/>
      <c r="AD12" s="283"/>
      <c r="AE12" s="285"/>
      <c r="AF12" s="283"/>
      <c r="AG12" s="283"/>
      <c r="AH12" s="283"/>
      <c r="AI12" s="290"/>
      <c r="AJ12" s="283"/>
    </row>
    <row r="13" spans="2:36" x14ac:dyDescent="0.25">
      <c r="B13" s="283"/>
      <c r="C13" s="283"/>
      <c r="D13" s="283"/>
      <c r="E13" s="283"/>
      <c r="F13" s="303"/>
      <c r="G13" s="283"/>
      <c r="H13" s="283"/>
      <c r="I13" s="283"/>
      <c r="J13" s="140"/>
      <c r="K13" s="160"/>
      <c r="L13" s="160"/>
      <c r="M13" s="156"/>
      <c r="N13" s="269"/>
      <c r="O13" s="269"/>
      <c r="P13" s="269"/>
      <c r="Q13" s="269"/>
      <c r="R13" s="269"/>
      <c r="S13" s="269"/>
      <c r="T13" s="269"/>
      <c r="U13" s="271"/>
      <c r="V13" s="271"/>
      <c r="W13" s="269"/>
      <c r="X13" s="269"/>
      <c r="Y13" s="269"/>
      <c r="Z13" s="269"/>
      <c r="AA13" s="269"/>
      <c r="AB13" s="271"/>
      <c r="AC13" s="283"/>
      <c r="AD13" s="283"/>
      <c r="AE13" s="285"/>
      <c r="AF13" s="283"/>
      <c r="AG13" s="283"/>
      <c r="AH13" s="283"/>
      <c r="AI13" s="290"/>
      <c r="AJ13" s="283"/>
    </row>
    <row r="14" spans="2:36" ht="30" customHeight="1" x14ac:dyDescent="0.25">
      <c r="B14" s="283"/>
      <c r="C14" s="283"/>
      <c r="D14" s="283"/>
      <c r="E14" s="283"/>
      <c r="F14" s="303"/>
      <c r="G14" s="283"/>
      <c r="H14" s="283"/>
      <c r="I14" s="283"/>
      <c r="J14" s="140"/>
      <c r="K14" s="160"/>
      <c r="L14" s="160"/>
      <c r="M14" s="156"/>
      <c r="N14" s="269"/>
      <c r="O14" s="269"/>
      <c r="P14" s="269"/>
      <c r="Q14" s="269"/>
      <c r="R14" s="269"/>
      <c r="S14" s="269"/>
      <c r="T14" s="269"/>
      <c r="U14" s="271"/>
      <c r="V14" s="271"/>
      <c r="W14" s="269"/>
      <c r="X14" s="269"/>
      <c r="Y14" s="269"/>
      <c r="Z14" s="269"/>
      <c r="AA14" s="269"/>
      <c r="AB14" s="271"/>
      <c r="AC14" s="283"/>
      <c r="AD14" s="283"/>
      <c r="AE14" s="285"/>
      <c r="AF14" s="283"/>
      <c r="AG14" s="283"/>
      <c r="AH14" s="283"/>
      <c r="AI14" s="290"/>
      <c r="AJ14" s="283"/>
    </row>
    <row r="15" spans="2:36" x14ac:dyDescent="0.25">
      <c r="B15" s="283"/>
      <c r="C15" s="283"/>
      <c r="D15" s="283"/>
      <c r="E15" s="283"/>
      <c r="F15" s="303" t="s">
        <v>599</v>
      </c>
      <c r="G15" s="283"/>
      <c r="H15" s="283"/>
      <c r="I15" s="283"/>
      <c r="J15" s="140"/>
      <c r="K15" s="160"/>
      <c r="L15" s="160"/>
      <c r="M15" s="156"/>
      <c r="N15" s="269"/>
      <c r="O15" s="269"/>
      <c r="P15" s="269"/>
      <c r="Q15" s="269"/>
      <c r="R15" s="269"/>
      <c r="S15" s="269"/>
      <c r="T15" s="269"/>
      <c r="U15" s="271"/>
      <c r="V15" s="271"/>
      <c r="W15" s="269"/>
      <c r="X15" s="269"/>
      <c r="Y15" s="269"/>
      <c r="Z15" s="269"/>
      <c r="AA15" s="269"/>
      <c r="AB15" s="271"/>
      <c r="AC15" s="283"/>
      <c r="AD15" s="283"/>
      <c r="AE15" s="285"/>
      <c r="AF15" s="283"/>
      <c r="AG15" s="283"/>
      <c r="AH15" s="283"/>
      <c r="AI15" s="290"/>
      <c r="AJ15" s="283"/>
    </row>
    <row r="16" spans="2:36" x14ac:dyDescent="0.25">
      <c r="B16" s="283"/>
      <c r="C16" s="283"/>
      <c r="D16" s="283"/>
      <c r="E16" s="283"/>
      <c r="F16" s="303"/>
      <c r="G16" s="283"/>
      <c r="H16" s="283"/>
      <c r="I16" s="283"/>
      <c r="J16" s="140"/>
      <c r="K16" s="160"/>
      <c r="L16" s="160"/>
      <c r="M16" s="156"/>
      <c r="N16" s="269"/>
      <c r="O16" s="269"/>
      <c r="P16" s="269"/>
      <c r="Q16" s="269"/>
      <c r="R16" s="269"/>
      <c r="S16" s="269"/>
      <c r="T16" s="269"/>
      <c r="U16" s="271"/>
      <c r="V16" s="271"/>
      <c r="W16" s="269"/>
      <c r="X16" s="269"/>
      <c r="Y16" s="269"/>
      <c r="Z16" s="269"/>
      <c r="AA16" s="269"/>
      <c r="AB16" s="271"/>
      <c r="AC16" s="283"/>
      <c r="AD16" s="283"/>
      <c r="AE16" s="285"/>
      <c r="AF16" s="283"/>
      <c r="AG16" s="283"/>
      <c r="AH16" s="283"/>
      <c r="AI16" s="290"/>
      <c r="AJ16" s="283"/>
    </row>
    <row r="17" spans="2:36" ht="34.5" customHeight="1" x14ac:dyDescent="0.25">
      <c r="B17" s="283"/>
      <c r="C17" s="283"/>
      <c r="D17" s="283"/>
      <c r="E17" s="283"/>
      <c r="F17" s="303"/>
      <c r="G17" s="283"/>
      <c r="H17" s="283"/>
      <c r="I17" s="283"/>
      <c r="J17" s="140"/>
      <c r="K17" s="160"/>
      <c r="L17" s="160"/>
      <c r="M17" s="156"/>
      <c r="N17" s="269"/>
      <c r="O17" s="269"/>
      <c r="P17" s="269"/>
      <c r="Q17" s="269"/>
      <c r="R17" s="269"/>
      <c r="S17" s="269"/>
      <c r="T17" s="269"/>
      <c r="U17" s="271"/>
      <c r="V17" s="271"/>
      <c r="W17" s="269"/>
      <c r="X17" s="269"/>
      <c r="Y17" s="269"/>
      <c r="Z17" s="269"/>
      <c r="AA17" s="269"/>
      <c r="AB17" s="271"/>
      <c r="AC17" s="283"/>
      <c r="AD17" s="283"/>
      <c r="AE17" s="285"/>
      <c r="AF17" s="283"/>
      <c r="AG17" s="283"/>
      <c r="AH17" s="283"/>
      <c r="AI17" s="290"/>
      <c r="AJ17" s="283"/>
    </row>
    <row r="18" spans="2:36" ht="38.25" x14ac:dyDescent="0.25">
      <c r="B18" s="283"/>
      <c r="C18" s="283"/>
      <c r="D18" s="283"/>
      <c r="E18" s="283"/>
      <c r="F18" s="283" t="s">
        <v>427</v>
      </c>
      <c r="G18" s="283"/>
      <c r="H18" s="283"/>
      <c r="I18" s="283"/>
      <c r="J18" s="140" t="s">
        <v>418</v>
      </c>
      <c r="K18" s="160" t="s">
        <v>419</v>
      </c>
      <c r="L18" s="160" t="s">
        <v>383</v>
      </c>
      <c r="M18" s="156">
        <v>9.74</v>
      </c>
      <c r="N18" s="269"/>
      <c r="O18" s="269" t="s">
        <v>123</v>
      </c>
      <c r="P18" s="269"/>
      <c r="Q18" s="269"/>
      <c r="R18" s="269"/>
      <c r="S18" s="269"/>
      <c r="T18" s="269"/>
      <c r="U18" s="271">
        <v>405999</v>
      </c>
      <c r="V18" s="271">
        <f>+U18</f>
        <v>405999</v>
      </c>
      <c r="W18" s="269" t="s">
        <v>103</v>
      </c>
      <c r="X18" s="269" t="s">
        <v>103</v>
      </c>
      <c r="Y18" s="269" t="s">
        <v>103</v>
      </c>
      <c r="Z18" s="269" t="s">
        <v>103</v>
      </c>
      <c r="AA18" s="269" t="s">
        <v>103</v>
      </c>
      <c r="AB18" s="271">
        <v>71653</v>
      </c>
      <c r="AC18" s="283" t="s">
        <v>104</v>
      </c>
      <c r="AD18" s="283"/>
      <c r="AE18" s="285">
        <f>U18</f>
        <v>405999</v>
      </c>
      <c r="AF18" s="283"/>
      <c r="AG18" s="283"/>
      <c r="AH18" s="283"/>
      <c r="AI18" s="290"/>
      <c r="AJ18" s="283"/>
    </row>
    <row r="19" spans="2:36" ht="25.5" x14ac:dyDescent="0.25">
      <c r="B19" s="283"/>
      <c r="C19" s="283"/>
      <c r="D19" s="283"/>
      <c r="E19" s="283"/>
      <c r="F19" s="283"/>
      <c r="G19" s="283"/>
      <c r="H19" s="283"/>
      <c r="I19" s="283"/>
      <c r="J19" s="140" t="s">
        <v>421</v>
      </c>
      <c r="K19" s="160" t="s">
        <v>422</v>
      </c>
      <c r="L19" s="160" t="s">
        <v>423</v>
      </c>
      <c r="M19" s="156">
        <v>52403</v>
      </c>
      <c r="N19" s="269"/>
      <c r="O19" s="269"/>
      <c r="P19" s="269"/>
      <c r="Q19" s="269"/>
      <c r="R19" s="269"/>
      <c r="S19" s="269"/>
      <c r="T19" s="269"/>
      <c r="U19" s="271"/>
      <c r="V19" s="271"/>
      <c r="W19" s="269"/>
      <c r="X19" s="269"/>
      <c r="Y19" s="269"/>
      <c r="Z19" s="269"/>
      <c r="AA19" s="269"/>
      <c r="AB19" s="271"/>
      <c r="AC19" s="283"/>
      <c r="AD19" s="283"/>
      <c r="AE19" s="285"/>
      <c r="AF19" s="283"/>
      <c r="AG19" s="283"/>
      <c r="AH19" s="283"/>
      <c r="AI19" s="290"/>
      <c r="AJ19" s="283"/>
    </row>
    <row r="20" spans="2:36" ht="25.5" x14ac:dyDescent="0.25">
      <c r="B20" s="283"/>
      <c r="C20" s="283"/>
      <c r="D20" s="283"/>
      <c r="E20" s="283"/>
      <c r="F20" s="283"/>
      <c r="G20" s="283"/>
      <c r="H20" s="283"/>
      <c r="I20" s="283"/>
      <c r="J20" s="140" t="s">
        <v>424</v>
      </c>
      <c r="K20" s="160" t="s">
        <v>425</v>
      </c>
      <c r="L20" s="160" t="s">
        <v>426</v>
      </c>
      <c r="M20" s="156">
        <v>1</v>
      </c>
      <c r="N20" s="269"/>
      <c r="O20" s="269"/>
      <c r="P20" s="269"/>
      <c r="Q20" s="269"/>
      <c r="R20" s="269"/>
      <c r="S20" s="269"/>
      <c r="T20" s="269"/>
      <c r="U20" s="271"/>
      <c r="V20" s="271"/>
      <c r="W20" s="269"/>
      <c r="X20" s="269"/>
      <c r="Y20" s="269"/>
      <c r="Z20" s="269"/>
      <c r="AA20" s="269"/>
      <c r="AB20" s="271"/>
      <c r="AC20" s="283"/>
      <c r="AD20" s="283"/>
      <c r="AE20" s="285"/>
      <c r="AF20" s="283"/>
      <c r="AG20" s="283"/>
      <c r="AH20" s="283"/>
      <c r="AI20" s="290"/>
      <c r="AJ20" s="283"/>
    </row>
    <row r="21" spans="2:36" ht="38.25" x14ac:dyDescent="0.25">
      <c r="B21" s="283"/>
      <c r="C21" s="283"/>
      <c r="D21" s="283"/>
      <c r="E21" s="283"/>
      <c r="F21" s="283" t="s">
        <v>428</v>
      </c>
      <c r="G21" s="283"/>
      <c r="H21" s="283"/>
      <c r="I21" s="283"/>
      <c r="J21" s="140" t="s">
        <v>418</v>
      </c>
      <c r="K21" s="160" t="s">
        <v>419</v>
      </c>
      <c r="L21" s="160" t="s">
        <v>383</v>
      </c>
      <c r="M21" s="156">
        <v>13.46</v>
      </c>
      <c r="N21" s="269"/>
      <c r="O21" s="269" t="s">
        <v>112</v>
      </c>
      <c r="P21" s="269"/>
      <c r="Q21" s="269"/>
      <c r="R21" s="269"/>
      <c r="S21" s="269"/>
      <c r="T21" s="269"/>
      <c r="U21" s="271">
        <v>801125</v>
      </c>
      <c r="V21" s="271">
        <f>+U21</f>
        <v>801125</v>
      </c>
      <c r="W21" s="269" t="s">
        <v>103</v>
      </c>
      <c r="X21" s="269" t="s">
        <v>103</v>
      </c>
      <c r="Y21" s="269" t="s">
        <v>103</v>
      </c>
      <c r="Z21" s="269" t="s">
        <v>103</v>
      </c>
      <c r="AA21" s="269" t="s">
        <v>103</v>
      </c>
      <c r="AB21" s="271">
        <v>141375</v>
      </c>
      <c r="AC21" s="283" t="s">
        <v>104</v>
      </c>
      <c r="AD21" s="283"/>
      <c r="AE21" s="285">
        <f>U21</f>
        <v>801125</v>
      </c>
      <c r="AF21" s="283"/>
      <c r="AG21" s="283"/>
      <c r="AH21" s="283"/>
      <c r="AI21" s="290"/>
      <c r="AJ21" s="283"/>
    </row>
    <row r="22" spans="2:36" ht="25.5" x14ac:dyDescent="0.25">
      <c r="B22" s="283"/>
      <c r="C22" s="283"/>
      <c r="D22" s="283"/>
      <c r="E22" s="283"/>
      <c r="F22" s="283"/>
      <c r="G22" s="283"/>
      <c r="H22" s="283"/>
      <c r="I22" s="283"/>
      <c r="J22" s="140" t="s">
        <v>421</v>
      </c>
      <c r="K22" s="160" t="s">
        <v>422</v>
      </c>
      <c r="L22" s="160" t="s">
        <v>423</v>
      </c>
      <c r="M22" s="156">
        <v>134600</v>
      </c>
      <c r="N22" s="269"/>
      <c r="O22" s="269"/>
      <c r="P22" s="269"/>
      <c r="Q22" s="269"/>
      <c r="R22" s="269"/>
      <c r="S22" s="269"/>
      <c r="T22" s="269"/>
      <c r="U22" s="271"/>
      <c r="V22" s="271"/>
      <c r="W22" s="269"/>
      <c r="X22" s="269"/>
      <c r="Y22" s="269"/>
      <c r="Z22" s="269"/>
      <c r="AA22" s="269"/>
      <c r="AB22" s="271"/>
      <c r="AC22" s="283"/>
      <c r="AD22" s="283"/>
      <c r="AE22" s="285"/>
      <c r="AF22" s="283"/>
      <c r="AG22" s="283"/>
      <c r="AH22" s="283"/>
      <c r="AI22" s="290"/>
      <c r="AJ22" s="283"/>
    </row>
    <row r="23" spans="2:36" ht="25.5" x14ac:dyDescent="0.25">
      <c r="B23" s="283"/>
      <c r="C23" s="283"/>
      <c r="D23" s="283"/>
      <c r="E23" s="283"/>
      <c r="F23" s="283"/>
      <c r="G23" s="283"/>
      <c r="H23" s="283"/>
      <c r="I23" s="283"/>
      <c r="J23" s="140" t="s">
        <v>424</v>
      </c>
      <c r="K23" s="160" t="s">
        <v>425</v>
      </c>
      <c r="L23" s="160" t="s">
        <v>426</v>
      </c>
      <c r="M23" s="156">
        <v>1</v>
      </c>
      <c r="N23" s="269"/>
      <c r="O23" s="269"/>
      <c r="P23" s="269"/>
      <c r="Q23" s="269"/>
      <c r="R23" s="269"/>
      <c r="S23" s="269"/>
      <c r="T23" s="269"/>
      <c r="U23" s="271"/>
      <c r="V23" s="271"/>
      <c r="W23" s="269"/>
      <c r="X23" s="269"/>
      <c r="Y23" s="269"/>
      <c r="Z23" s="269"/>
      <c r="AA23" s="269"/>
      <c r="AB23" s="271"/>
      <c r="AC23" s="283"/>
      <c r="AD23" s="283"/>
      <c r="AE23" s="285"/>
      <c r="AF23" s="283"/>
      <c r="AG23" s="283"/>
      <c r="AH23" s="283"/>
      <c r="AI23" s="290"/>
      <c r="AJ23" s="283"/>
    </row>
    <row r="24" spans="2:36" ht="38.25" customHeight="1" x14ac:dyDescent="0.25">
      <c r="B24" s="283" t="s">
        <v>434</v>
      </c>
      <c r="C24" s="283" t="s">
        <v>435</v>
      </c>
      <c r="D24" s="283" t="s">
        <v>413</v>
      </c>
      <c r="E24" s="283" t="s">
        <v>414</v>
      </c>
      <c r="F24" s="283" t="s">
        <v>444</v>
      </c>
      <c r="G24" s="283" t="s">
        <v>416</v>
      </c>
      <c r="H24" s="283" t="s">
        <v>93</v>
      </c>
      <c r="I24" s="283" t="s">
        <v>417</v>
      </c>
      <c r="J24" s="140" t="s">
        <v>418</v>
      </c>
      <c r="K24" s="160" t="s">
        <v>419</v>
      </c>
      <c r="L24" s="160" t="s">
        <v>383</v>
      </c>
      <c r="M24" s="156">
        <v>0.1</v>
      </c>
      <c r="N24" s="283" t="s">
        <v>97</v>
      </c>
      <c r="O24" s="283" t="s">
        <v>443</v>
      </c>
      <c r="P24" s="283" t="s">
        <v>420</v>
      </c>
      <c r="Q24" s="283" t="s">
        <v>100</v>
      </c>
      <c r="R24" s="283" t="s">
        <v>101</v>
      </c>
      <c r="S24" s="283" t="s">
        <v>102</v>
      </c>
      <c r="T24" s="285">
        <f>U24</f>
        <v>65741</v>
      </c>
      <c r="U24" s="285">
        <f>V24</f>
        <v>65741</v>
      </c>
      <c r="V24" s="285">
        <v>65741</v>
      </c>
      <c r="W24" s="283" t="s">
        <v>103</v>
      </c>
      <c r="X24" s="283" t="s">
        <v>103</v>
      </c>
      <c r="Y24" s="283" t="s">
        <v>103</v>
      </c>
      <c r="Z24" s="283" t="s">
        <v>103</v>
      </c>
      <c r="AA24" s="283" t="s">
        <v>103</v>
      </c>
      <c r="AB24" s="285">
        <v>11602</v>
      </c>
      <c r="AC24" s="283" t="s">
        <v>104</v>
      </c>
      <c r="AD24" s="283"/>
      <c r="AE24" s="285">
        <f>U24</f>
        <v>65741</v>
      </c>
      <c r="AF24" s="283"/>
      <c r="AG24" s="283"/>
      <c r="AH24" s="293" t="s">
        <v>456</v>
      </c>
      <c r="AI24" s="293" t="s">
        <v>352</v>
      </c>
      <c r="AJ24" s="283"/>
    </row>
    <row r="25" spans="2:36" ht="25.5" x14ac:dyDescent="0.25">
      <c r="B25" s="283"/>
      <c r="C25" s="283"/>
      <c r="D25" s="283"/>
      <c r="E25" s="283"/>
      <c r="F25" s="283"/>
      <c r="G25" s="283"/>
      <c r="H25" s="283"/>
      <c r="I25" s="283"/>
      <c r="J25" s="140" t="s">
        <v>421</v>
      </c>
      <c r="K25" s="160" t="s">
        <v>422</v>
      </c>
      <c r="L25" s="160" t="s">
        <v>423</v>
      </c>
      <c r="M25" s="156">
        <v>1000</v>
      </c>
      <c r="N25" s="283"/>
      <c r="O25" s="283"/>
      <c r="P25" s="283"/>
      <c r="Q25" s="283"/>
      <c r="R25" s="283"/>
      <c r="S25" s="283"/>
      <c r="T25" s="283"/>
      <c r="U25" s="285"/>
      <c r="V25" s="285"/>
      <c r="W25" s="283"/>
      <c r="X25" s="283"/>
      <c r="Y25" s="283"/>
      <c r="Z25" s="283"/>
      <c r="AA25" s="283"/>
      <c r="AB25" s="285"/>
      <c r="AC25" s="283"/>
      <c r="AD25" s="283"/>
      <c r="AE25" s="285"/>
      <c r="AF25" s="283"/>
      <c r="AG25" s="283"/>
      <c r="AH25" s="293"/>
      <c r="AI25" s="293"/>
      <c r="AJ25" s="283"/>
    </row>
    <row r="26" spans="2:36" ht="25.5" x14ac:dyDescent="0.25">
      <c r="B26" s="283"/>
      <c r="C26" s="283"/>
      <c r="D26" s="283"/>
      <c r="E26" s="283"/>
      <c r="F26" s="283"/>
      <c r="G26" s="283"/>
      <c r="H26" s="283"/>
      <c r="I26" s="283"/>
      <c r="J26" s="140" t="s">
        <v>424</v>
      </c>
      <c r="K26" s="160" t="s">
        <v>425</v>
      </c>
      <c r="L26" s="160" t="s">
        <v>426</v>
      </c>
      <c r="M26" s="156">
        <v>1</v>
      </c>
      <c r="N26" s="283"/>
      <c r="O26" s="283"/>
      <c r="P26" s="283"/>
      <c r="Q26" s="283"/>
      <c r="R26" s="283"/>
      <c r="S26" s="283"/>
      <c r="T26" s="283"/>
      <c r="U26" s="285"/>
      <c r="V26" s="285"/>
      <c r="W26" s="283"/>
      <c r="X26" s="283"/>
      <c r="Y26" s="283"/>
      <c r="Z26" s="283"/>
      <c r="AA26" s="283"/>
      <c r="AB26" s="285"/>
      <c r="AC26" s="283"/>
      <c r="AD26" s="283"/>
      <c r="AE26" s="285"/>
      <c r="AF26" s="283"/>
      <c r="AG26" s="283"/>
      <c r="AH26" s="293"/>
      <c r="AI26" s="293"/>
      <c r="AJ26" s="283"/>
    </row>
    <row r="27" spans="2:36" ht="38.25" x14ac:dyDescent="0.25">
      <c r="B27" s="283" t="s">
        <v>446</v>
      </c>
      <c r="C27" s="283" t="s">
        <v>447</v>
      </c>
      <c r="D27" s="283" t="s">
        <v>413</v>
      </c>
      <c r="E27" s="283" t="s">
        <v>414</v>
      </c>
      <c r="F27" s="283" t="s">
        <v>448</v>
      </c>
      <c r="G27" s="283" t="s">
        <v>416</v>
      </c>
      <c r="H27" s="283" t="s">
        <v>93</v>
      </c>
      <c r="I27" s="283" t="s">
        <v>417</v>
      </c>
      <c r="J27" s="140" t="s">
        <v>418</v>
      </c>
      <c r="K27" s="160" t="s">
        <v>419</v>
      </c>
      <c r="L27" s="160" t="s">
        <v>383</v>
      </c>
      <c r="M27" s="156">
        <v>68.010000000000005</v>
      </c>
      <c r="N27" s="269" t="s">
        <v>97</v>
      </c>
      <c r="O27" s="269" t="s">
        <v>112</v>
      </c>
      <c r="P27" s="269" t="s">
        <v>420</v>
      </c>
      <c r="Q27" s="269" t="s">
        <v>100</v>
      </c>
      <c r="R27" s="269" t="s">
        <v>101</v>
      </c>
      <c r="S27" s="269" t="s">
        <v>102</v>
      </c>
      <c r="T27" s="271">
        <f>+U27</f>
        <v>1036214</v>
      </c>
      <c r="U27" s="285">
        <v>1036214</v>
      </c>
      <c r="V27" s="285">
        <f>+U27</f>
        <v>1036214</v>
      </c>
      <c r="W27" s="283" t="s">
        <v>103</v>
      </c>
      <c r="X27" s="283" t="s">
        <v>103</v>
      </c>
      <c r="Y27" s="283" t="s">
        <v>103</v>
      </c>
      <c r="Z27" s="283" t="s">
        <v>103</v>
      </c>
      <c r="AA27" s="283" t="s">
        <v>103</v>
      </c>
      <c r="AB27" s="285">
        <v>182862</v>
      </c>
      <c r="AC27" s="283" t="s">
        <v>104</v>
      </c>
      <c r="AD27" s="283"/>
      <c r="AE27" s="285">
        <f>U27</f>
        <v>1036214</v>
      </c>
      <c r="AF27" s="283"/>
      <c r="AG27" s="283"/>
      <c r="AH27" s="293" t="s">
        <v>405</v>
      </c>
      <c r="AI27" s="293" t="s">
        <v>462</v>
      </c>
      <c r="AJ27" s="283" t="s">
        <v>417</v>
      </c>
    </row>
    <row r="28" spans="2:36" ht="25.5" x14ac:dyDescent="0.25">
      <c r="B28" s="283"/>
      <c r="C28" s="283"/>
      <c r="D28" s="283"/>
      <c r="E28" s="283"/>
      <c r="F28" s="283"/>
      <c r="G28" s="283"/>
      <c r="H28" s="283"/>
      <c r="I28" s="283"/>
      <c r="J28" s="140" t="s">
        <v>421</v>
      </c>
      <c r="K28" s="160" t="s">
        <v>422</v>
      </c>
      <c r="L28" s="160" t="s">
        <v>423</v>
      </c>
      <c r="M28" s="156">
        <v>680124</v>
      </c>
      <c r="N28" s="269"/>
      <c r="O28" s="269"/>
      <c r="P28" s="269"/>
      <c r="Q28" s="269"/>
      <c r="R28" s="269"/>
      <c r="S28" s="269"/>
      <c r="T28" s="269"/>
      <c r="U28" s="285"/>
      <c r="V28" s="285"/>
      <c r="W28" s="283"/>
      <c r="X28" s="283"/>
      <c r="Y28" s="283"/>
      <c r="Z28" s="283"/>
      <c r="AA28" s="283"/>
      <c r="AB28" s="285"/>
      <c r="AC28" s="283"/>
      <c r="AD28" s="283"/>
      <c r="AE28" s="285"/>
      <c r="AF28" s="283"/>
      <c r="AG28" s="283"/>
      <c r="AH28" s="293"/>
      <c r="AI28" s="293"/>
      <c r="AJ28" s="283"/>
    </row>
    <row r="29" spans="2:36" ht="25.5" x14ac:dyDescent="0.25">
      <c r="B29" s="283"/>
      <c r="C29" s="283"/>
      <c r="D29" s="283"/>
      <c r="E29" s="283"/>
      <c r="F29" s="283"/>
      <c r="G29" s="283"/>
      <c r="H29" s="283"/>
      <c r="I29" s="283"/>
      <c r="J29" s="140" t="s">
        <v>424</v>
      </c>
      <c r="K29" s="160" t="s">
        <v>425</v>
      </c>
      <c r="L29" s="160" t="s">
        <v>426</v>
      </c>
      <c r="M29" s="156">
        <v>1</v>
      </c>
      <c r="N29" s="269"/>
      <c r="O29" s="269"/>
      <c r="P29" s="269"/>
      <c r="Q29" s="269"/>
      <c r="R29" s="269"/>
      <c r="S29" s="269"/>
      <c r="T29" s="269"/>
      <c r="U29" s="285"/>
      <c r="V29" s="285"/>
      <c r="W29" s="283"/>
      <c r="X29" s="283"/>
      <c r="Y29" s="283"/>
      <c r="Z29" s="283"/>
      <c r="AA29" s="283"/>
      <c r="AB29" s="285"/>
      <c r="AC29" s="283"/>
      <c r="AD29" s="283"/>
      <c r="AE29" s="285"/>
      <c r="AF29" s="283"/>
      <c r="AG29" s="283"/>
      <c r="AH29" s="293"/>
      <c r="AI29" s="293"/>
      <c r="AJ29" s="283"/>
    </row>
    <row r="30" spans="2:36" ht="102" customHeight="1" x14ac:dyDescent="0.25">
      <c r="B30" s="316" t="s">
        <v>453</v>
      </c>
      <c r="C30" s="319" t="s">
        <v>454</v>
      </c>
      <c r="D30" s="283" t="s">
        <v>413</v>
      </c>
      <c r="E30" s="319" t="s">
        <v>414</v>
      </c>
      <c r="F30" s="283" t="s">
        <v>457</v>
      </c>
      <c r="G30" s="319" t="s">
        <v>416</v>
      </c>
      <c r="H30" s="283"/>
      <c r="I30" s="283"/>
      <c r="J30" s="140" t="s">
        <v>418</v>
      </c>
      <c r="K30" s="160" t="s">
        <v>419</v>
      </c>
      <c r="L30" s="160" t="s">
        <v>383</v>
      </c>
      <c r="M30" s="156">
        <v>2.9449999999999998</v>
      </c>
      <c r="N30" s="283"/>
      <c r="O30" s="283" t="s">
        <v>98</v>
      </c>
      <c r="P30" s="283"/>
      <c r="Q30" s="283"/>
      <c r="R30" s="283"/>
      <c r="S30" s="283"/>
      <c r="T30" s="271">
        <f>+U30+U33</f>
        <v>803185</v>
      </c>
      <c r="U30" s="271">
        <v>364285</v>
      </c>
      <c r="V30" s="271">
        <f>+U30</f>
        <v>364285</v>
      </c>
      <c r="W30" s="269" t="s">
        <v>103</v>
      </c>
      <c r="X30" s="269" t="s">
        <v>103</v>
      </c>
      <c r="Y30" s="269" t="s">
        <v>103</v>
      </c>
      <c r="Z30" s="269" t="s">
        <v>103</v>
      </c>
      <c r="AA30" s="269" t="s">
        <v>103</v>
      </c>
      <c r="AB30" s="271">
        <v>64286</v>
      </c>
      <c r="AC30" s="269" t="s">
        <v>104</v>
      </c>
      <c r="AD30" s="269"/>
      <c r="AE30" s="271">
        <f>U30</f>
        <v>364285</v>
      </c>
      <c r="AF30" s="283"/>
      <c r="AG30" s="283"/>
      <c r="AH30" s="293"/>
      <c r="AI30" s="293"/>
      <c r="AJ30" s="283"/>
    </row>
    <row r="31" spans="2:36" ht="25.5" x14ac:dyDescent="0.25">
      <c r="B31" s="317"/>
      <c r="C31" s="320"/>
      <c r="D31" s="283"/>
      <c r="E31" s="320"/>
      <c r="F31" s="283"/>
      <c r="G31" s="320"/>
      <c r="H31" s="283"/>
      <c r="I31" s="283"/>
      <c r="J31" s="140" t="s">
        <v>421</v>
      </c>
      <c r="K31" s="160" t="s">
        <v>422</v>
      </c>
      <c r="L31" s="160" t="s">
        <v>423</v>
      </c>
      <c r="M31" s="156">
        <v>29450</v>
      </c>
      <c r="N31" s="283"/>
      <c r="O31" s="283"/>
      <c r="P31" s="283"/>
      <c r="Q31" s="283"/>
      <c r="R31" s="283"/>
      <c r="S31" s="283"/>
      <c r="T31" s="269"/>
      <c r="U31" s="271"/>
      <c r="V31" s="271"/>
      <c r="W31" s="269"/>
      <c r="X31" s="269"/>
      <c r="Y31" s="269"/>
      <c r="Z31" s="269"/>
      <c r="AA31" s="269"/>
      <c r="AB31" s="271"/>
      <c r="AC31" s="269"/>
      <c r="AD31" s="269"/>
      <c r="AE31" s="271"/>
      <c r="AF31" s="283"/>
      <c r="AG31" s="283"/>
      <c r="AH31" s="293"/>
      <c r="AI31" s="293"/>
      <c r="AJ31" s="283"/>
    </row>
    <row r="32" spans="2:36" ht="25.5" x14ac:dyDescent="0.25">
      <c r="B32" s="317"/>
      <c r="C32" s="320"/>
      <c r="D32" s="283"/>
      <c r="E32" s="320"/>
      <c r="F32" s="283"/>
      <c r="G32" s="320"/>
      <c r="H32" s="283"/>
      <c r="I32" s="283"/>
      <c r="J32" s="140" t="s">
        <v>424</v>
      </c>
      <c r="K32" s="160" t="s">
        <v>425</v>
      </c>
      <c r="L32" s="160" t="s">
        <v>426</v>
      </c>
      <c r="M32" s="156">
        <v>1</v>
      </c>
      <c r="N32" s="283"/>
      <c r="O32" s="283"/>
      <c r="P32" s="283"/>
      <c r="Q32" s="283"/>
      <c r="R32" s="283"/>
      <c r="S32" s="283"/>
      <c r="T32" s="269"/>
      <c r="U32" s="271"/>
      <c r="V32" s="271"/>
      <c r="W32" s="269"/>
      <c r="X32" s="269"/>
      <c r="Y32" s="269"/>
      <c r="Z32" s="269"/>
      <c r="AA32" s="269"/>
      <c r="AB32" s="271"/>
      <c r="AC32" s="269"/>
      <c r="AD32" s="269"/>
      <c r="AE32" s="271"/>
      <c r="AF32" s="283"/>
      <c r="AG32" s="283"/>
      <c r="AH32" s="293"/>
      <c r="AI32" s="293"/>
      <c r="AJ32" s="283"/>
    </row>
    <row r="33" spans="2:36" ht="38.25" x14ac:dyDescent="0.25">
      <c r="B33" s="317"/>
      <c r="C33" s="320"/>
      <c r="D33" s="283"/>
      <c r="E33" s="320"/>
      <c r="F33" s="283" t="s">
        <v>458</v>
      </c>
      <c r="G33" s="320"/>
      <c r="H33" s="283"/>
      <c r="I33" s="283"/>
      <c r="J33" s="140" t="s">
        <v>418</v>
      </c>
      <c r="K33" s="160" t="s">
        <v>419</v>
      </c>
      <c r="L33" s="160" t="s">
        <v>383</v>
      </c>
      <c r="M33" s="156">
        <v>7.17</v>
      </c>
      <c r="N33" s="283"/>
      <c r="O33" s="283" t="s">
        <v>112</v>
      </c>
      <c r="P33" s="283"/>
      <c r="Q33" s="283"/>
      <c r="R33" s="283"/>
      <c r="S33" s="283"/>
      <c r="T33" s="269"/>
      <c r="U33" s="271">
        <v>438900</v>
      </c>
      <c r="V33" s="271">
        <f>+U33</f>
        <v>438900</v>
      </c>
      <c r="W33" s="269" t="s">
        <v>103</v>
      </c>
      <c r="X33" s="269" t="s">
        <v>103</v>
      </c>
      <c r="Y33" s="269" t="s">
        <v>103</v>
      </c>
      <c r="Z33" s="269" t="s">
        <v>103</v>
      </c>
      <c r="AA33" s="269" t="s">
        <v>103</v>
      </c>
      <c r="AB33" s="271">
        <v>77453</v>
      </c>
      <c r="AC33" s="269" t="s">
        <v>104</v>
      </c>
      <c r="AD33" s="269"/>
      <c r="AE33" s="271">
        <f>U33</f>
        <v>438900</v>
      </c>
      <c r="AF33" s="283"/>
      <c r="AG33" s="283"/>
      <c r="AH33" s="293"/>
      <c r="AI33" s="293"/>
      <c r="AJ33" s="283"/>
    </row>
    <row r="34" spans="2:36" ht="25.5" x14ac:dyDescent="0.25">
      <c r="B34" s="317"/>
      <c r="C34" s="320"/>
      <c r="D34" s="283"/>
      <c r="E34" s="320"/>
      <c r="F34" s="283"/>
      <c r="G34" s="320"/>
      <c r="H34" s="283"/>
      <c r="I34" s="283"/>
      <c r="J34" s="140" t="s">
        <v>421</v>
      </c>
      <c r="K34" s="160" t="s">
        <v>422</v>
      </c>
      <c r="L34" s="160" t="s">
        <v>423</v>
      </c>
      <c r="M34" s="156">
        <v>71710</v>
      </c>
      <c r="N34" s="283"/>
      <c r="O34" s="283"/>
      <c r="P34" s="283"/>
      <c r="Q34" s="283"/>
      <c r="R34" s="283"/>
      <c r="S34" s="283"/>
      <c r="T34" s="269"/>
      <c r="U34" s="271"/>
      <c r="V34" s="271"/>
      <c r="W34" s="269"/>
      <c r="X34" s="269"/>
      <c r="Y34" s="269"/>
      <c r="Z34" s="269"/>
      <c r="AA34" s="269"/>
      <c r="AB34" s="271"/>
      <c r="AC34" s="269"/>
      <c r="AD34" s="269"/>
      <c r="AE34" s="271"/>
      <c r="AF34" s="283"/>
      <c r="AG34" s="283"/>
      <c r="AH34" s="293"/>
      <c r="AI34" s="293"/>
      <c r="AJ34" s="283"/>
    </row>
    <row r="35" spans="2:36" ht="25.5" x14ac:dyDescent="0.25">
      <c r="B35" s="318"/>
      <c r="C35" s="321"/>
      <c r="D35" s="283"/>
      <c r="E35" s="321"/>
      <c r="F35" s="283"/>
      <c r="G35" s="321"/>
      <c r="H35" s="283"/>
      <c r="I35" s="283"/>
      <c r="J35" s="140" t="s">
        <v>424</v>
      </c>
      <c r="K35" s="160" t="s">
        <v>425</v>
      </c>
      <c r="L35" s="160" t="s">
        <v>426</v>
      </c>
      <c r="M35" s="156">
        <v>1</v>
      </c>
      <c r="N35" s="283"/>
      <c r="O35" s="283"/>
      <c r="P35" s="283"/>
      <c r="Q35" s="283"/>
      <c r="R35" s="283"/>
      <c r="S35" s="283"/>
      <c r="T35" s="269"/>
      <c r="U35" s="271"/>
      <c r="V35" s="271"/>
      <c r="W35" s="269"/>
      <c r="X35" s="269"/>
      <c r="Y35" s="269"/>
      <c r="Z35" s="269"/>
      <c r="AA35" s="269"/>
      <c r="AB35" s="271"/>
      <c r="AC35" s="269"/>
      <c r="AD35" s="269"/>
      <c r="AE35" s="271"/>
      <c r="AF35" s="283"/>
      <c r="AG35" s="283"/>
      <c r="AH35" s="293"/>
      <c r="AI35" s="293"/>
      <c r="AJ35" s="283"/>
    </row>
    <row r="36" spans="2:36" ht="38.25" x14ac:dyDescent="0.25">
      <c r="B36" s="283" t="s">
        <v>592</v>
      </c>
      <c r="C36" s="283" t="s">
        <v>460</v>
      </c>
      <c r="D36" s="283" t="s">
        <v>413</v>
      </c>
      <c r="E36" s="283" t="s">
        <v>414</v>
      </c>
      <c r="F36" s="283" t="s">
        <v>461</v>
      </c>
      <c r="G36" s="283" t="s">
        <v>416</v>
      </c>
      <c r="H36" s="284" t="s">
        <v>93</v>
      </c>
      <c r="I36" s="284" t="s">
        <v>417</v>
      </c>
      <c r="J36" s="140" t="s">
        <v>418</v>
      </c>
      <c r="K36" s="160" t="s">
        <v>419</v>
      </c>
      <c r="L36" s="160" t="s">
        <v>383</v>
      </c>
      <c r="M36" s="499">
        <v>150.6</v>
      </c>
      <c r="N36" s="296" t="s">
        <v>97</v>
      </c>
      <c r="O36" s="295" t="s">
        <v>112</v>
      </c>
      <c r="P36" s="295" t="s">
        <v>420</v>
      </c>
      <c r="Q36" s="295" t="s">
        <v>100</v>
      </c>
      <c r="R36" s="295" t="s">
        <v>101</v>
      </c>
      <c r="S36" s="295" t="s">
        <v>102</v>
      </c>
      <c r="T36" s="299">
        <f>+U36</f>
        <v>1755542</v>
      </c>
      <c r="U36" s="271">
        <v>1755542</v>
      </c>
      <c r="V36" s="271">
        <f>+U36</f>
        <v>1755542</v>
      </c>
      <c r="W36" s="269" t="s">
        <v>103</v>
      </c>
      <c r="X36" s="269" t="s">
        <v>103</v>
      </c>
      <c r="Y36" s="269" t="s">
        <v>103</v>
      </c>
      <c r="Z36" s="269" t="s">
        <v>103</v>
      </c>
      <c r="AA36" s="269" t="s">
        <v>103</v>
      </c>
      <c r="AB36" s="271">
        <v>309802</v>
      </c>
      <c r="AC36" s="269" t="s">
        <v>104</v>
      </c>
      <c r="AD36" s="269"/>
      <c r="AE36" s="271">
        <f>U36</f>
        <v>1755542</v>
      </c>
      <c r="AF36" s="283"/>
      <c r="AG36" s="283"/>
      <c r="AH36" s="298" t="s">
        <v>352</v>
      </c>
      <c r="AI36" s="298" t="s">
        <v>462</v>
      </c>
      <c r="AJ36" s="284" t="s">
        <v>417</v>
      </c>
    </row>
    <row r="37" spans="2:36" ht="25.5" x14ac:dyDescent="0.25">
      <c r="B37" s="283"/>
      <c r="C37" s="283"/>
      <c r="D37" s="283"/>
      <c r="E37" s="283"/>
      <c r="F37" s="283"/>
      <c r="G37" s="283"/>
      <c r="H37" s="284"/>
      <c r="I37" s="284"/>
      <c r="J37" s="140" t="s">
        <v>421</v>
      </c>
      <c r="K37" s="160" t="s">
        <v>422</v>
      </c>
      <c r="L37" s="160" t="s">
        <v>423</v>
      </c>
      <c r="M37" s="156">
        <v>1506000</v>
      </c>
      <c r="N37" s="296"/>
      <c r="O37" s="295"/>
      <c r="P37" s="295"/>
      <c r="Q37" s="295"/>
      <c r="R37" s="295"/>
      <c r="S37" s="295"/>
      <c r="T37" s="300"/>
      <c r="U37" s="271"/>
      <c r="V37" s="271"/>
      <c r="W37" s="269"/>
      <c r="X37" s="269"/>
      <c r="Y37" s="269"/>
      <c r="Z37" s="269"/>
      <c r="AA37" s="269"/>
      <c r="AB37" s="271"/>
      <c r="AC37" s="269"/>
      <c r="AD37" s="269"/>
      <c r="AE37" s="271"/>
      <c r="AF37" s="283"/>
      <c r="AG37" s="283"/>
      <c r="AH37" s="298"/>
      <c r="AI37" s="298"/>
      <c r="AJ37" s="284"/>
    </row>
    <row r="38" spans="2:36" ht="25.5" x14ac:dyDescent="0.25">
      <c r="B38" s="283"/>
      <c r="C38" s="283"/>
      <c r="D38" s="283"/>
      <c r="E38" s="283"/>
      <c r="F38" s="283"/>
      <c r="G38" s="283"/>
      <c r="H38" s="284"/>
      <c r="I38" s="284"/>
      <c r="J38" s="140" t="s">
        <v>424</v>
      </c>
      <c r="K38" s="160" t="s">
        <v>425</v>
      </c>
      <c r="L38" s="160" t="s">
        <v>426</v>
      </c>
      <c r="M38" s="156">
        <v>1</v>
      </c>
      <c r="N38" s="296"/>
      <c r="O38" s="295"/>
      <c r="P38" s="295"/>
      <c r="Q38" s="295"/>
      <c r="R38" s="295"/>
      <c r="S38" s="295"/>
      <c r="T38" s="300"/>
      <c r="U38" s="271"/>
      <c r="V38" s="271"/>
      <c r="W38" s="269"/>
      <c r="X38" s="269"/>
      <c r="Y38" s="269"/>
      <c r="Z38" s="269"/>
      <c r="AA38" s="269"/>
      <c r="AB38" s="271"/>
      <c r="AC38" s="269"/>
      <c r="AD38" s="269"/>
      <c r="AE38" s="271"/>
      <c r="AF38" s="283"/>
      <c r="AG38" s="283"/>
      <c r="AH38" s="298"/>
      <c r="AI38" s="298"/>
      <c r="AJ38" s="284"/>
    </row>
    <row r="39" spans="2:36" s="138" customFormat="1" ht="25.5" customHeight="1" x14ac:dyDescent="0.2">
      <c r="B39" s="314" t="s">
        <v>593</v>
      </c>
      <c r="C39" s="314" t="s">
        <v>464</v>
      </c>
      <c r="D39" s="314" t="s">
        <v>413</v>
      </c>
      <c r="E39" s="314" t="s">
        <v>414</v>
      </c>
      <c r="F39" s="314" t="s">
        <v>465</v>
      </c>
      <c r="G39" s="314" t="s">
        <v>416</v>
      </c>
      <c r="H39" s="314" t="s">
        <v>93</v>
      </c>
      <c r="I39" s="314" t="s">
        <v>417</v>
      </c>
      <c r="J39" s="140" t="s">
        <v>430</v>
      </c>
      <c r="K39" s="160" t="s">
        <v>431</v>
      </c>
      <c r="L39" s="160" t="s">
        <v>168</v>
      </c>
      <c r="M39" s="156">
        <v>3000</v>
      </c>
      <c r="N39" s="314" t="s">
        <v>97</v>
      </c>
      <c r="O39" s="314" t="s">
        <v>98</v>
      </c>
      <c r="P39" s="314" t="s">
        <v>420</v>
      </c>
      <c r="Q39" s="314" t="s">
        <v>100</v>
      </c>
      <c r="R39" s="314" t="s">
        <v>101</v>
      </c>
      <c r="S39" s="314" t="s">
        <v>102</v>
      </c>
      <c r="T39" s="315">
        <f>+U39+U42</f>
        <v>3774000</v>
      </c>
      <c r="U39" s="315">
        <v>3145000</v>
      </c>
      <c r="V39" s="315">
        <f>+U39</f>
        <v>3145000</v>
      </c>
      <c r="W39" s="314" t="s">
        <v>103</v>
      </c>
      <c r="X39" s="314" t="s">
        <v>103</v>
      </c>
      <c r="Y39" s="314" t="s">
        <v>103</v>
      </c>
      <c r="Z39" s="314" t="s">
        <v>103</v>
      </c>
      <c r="AA39" s="314" t="s">
        <v>103</v>
      </c>
      <c r="AB39" s="315">
        <v>555000</v>
      </c>
      <c r="AC39" s="314" t="s">
        <v>104</v>
      </c>
      <c r="AD39" s="314"/>
      <c r="AE39" s="315">
        <f>U39</f>
        <v>3145000</v>
      </c>
      <c r="AF39" s="314"/>
      <c r="AG39" s="314"/>
      <c r="AH39" s="314" t="s">
        <v>466</v>
      </c>
      <c r="AI39" s="314" t="s">
        <v>467</v>
      </c>
      <c r="AJ39" s="314" t="s">
        <v>417</v>
      </c>
    </row>
    <row r="40" spans="2:36" s="138" customFormat="1" ht="25.5" x14ac:dyDescent="0.2">
      <c r="B40" s="314"/>
      <c r="C40" s="314"/>
      <c r="D40" s="314"/>
      <c r="E40" s="314"/>
      <c r="F40" s="314"/>
      <c r="G40" s="314"/>
      <c r="H40" s="314"/>
      <c r="I40" s="314"/>
      <c r="J40" s="140" t="s">
        <v>432</v>
      </c>
      <c r="K40" s="160" t="s">
        <v>433</v>
      </c>
      <c r="L40" s="160" t="s">
        <v>232</v>
      </c>
      <c r="M40" s="156">
        <v>2</v>
      </c>
      <c r="N40" s="314"/>
      <c r="O40" s="314"/>
      <c r="P40" s="314"/>
      <c r="Q40" s="314"/>
      <c r="R40" s="314"/>
      <c r="S40" s="314"/>
      <c r="T40" s="314"/>
      <c r="U40" s="315"/>
      <c r="V40" s="315"/>
      <c r="W40" s="314"/>
      <c r="X40" s="314"/>
      <c r="Y40" s="314"/>
      <c r="Z40" s="314"/>
      <c r="AA40" s="314"/>
      <c r="AB40" s="315"/>
      <c r="AC40" s="314"/>
      <c r="AD40" s="314"/>
      <c r="AE40" s="315"/>
      <c r="AF40" s="314"/>
      <c r="AG40" s="314"/>
      <c r="AH40" s="314"/>
      <c r="AI40" s="314"/>
      <c r="AJ40" s="314"/>
    </row>
    <row r="41" spans="2:36" s="138" customFormat="1" ht="25.5" x14ac:dyDescent="0.2">
      <c r="B41" s="314"/>
      <c r="C41" s="314"/>
      <c r="D41" s="314"/>
      <c r="E41" s="314"/>
      <c r="F41" s="314"/>
      <c r="G41" s="314"/>
      <c r="H41" s="314"/>
      <c r="I41" s="314"/>
      <c r="J41" s="140" t="s">
        <v>424</v>
      </c>
      <c r="K41" s="160" t="s">
        <v>425</v>
      </c>
      <c r="L41" s="160" t="s">
        <v>426</v>
      </c>
      <c r="M41" s="156">
        <v>1</v>
      </c>
      <c r="N41" s="314"/>
      <c r="O41" s="314"/>
      <c r="P41" s="314"/>
      <c r="Q41" s="314"/>
      <c r="R41" s="314"/>
      <c r="S41" s="314"/>
      <c r="T41" s="314"/>
      <c r="U41" s="315"/>
      <c r="V41" s="315"/>
      <c r="W41" s="314"/>
      <c r="X41" s="314"/>
      <c r="Y41" s="314"/>
      <c r="Z41" s="314"/>
      <c r="AA41" s="314"/>
      <c r="AB41" s="315"/>
      <c r="AC41" s="314"/>
      <c r="AD41" s="314"/>
      <c r="AE41" s="315"/>
      <c r="AF41" s="314"/>
      <c r="AG41" s="314"/>
      <c r="AH41" s="314"/>
      <c r="AI41" s="314"/>
      <c r="AJ41" s="314"/>
    </row>
    <row r="42" spans="2:36" s="138" customFormat="1" ht="38.25" x14ac:dyDescent="0.2">
      <c r="B42" s="314"/>
      <c r="C42" s="314"/>
      <c r="D42" s="314"/>
      <c r="E42" s="314"/>
      <c r="F42" s="314" t="s">
        <v>429</v>
      </c>
      <c r="G42" s="314"/>
      <c r="H42" s="314"/>
      <c r="I42" s="314"/>
      <c r="J42" s="140" t="s">
        <v>418</v>
      </c>
      <c r="K42" s="160" t="s">
        <v>419</v>
      </c>
      <c r="L42" s="160" t="s">
        <v>383</v>
      </c>
      <c r="M42" s="156">
        <v>56.401699999999998</v>
      </c>
      <c r="N42" s="314"/>
      <c r="O42" s="314" t="s">
        <v>113</v>
      </c>
      <c r="P42" s="314"/>
      <c r="Q42" s="314"/>
      <c r="R42" s="314"/>
      <c r="S42" s="314"/>
      <c r="T42" s="314"/>
      <c r="U42" s="315">
        <v>629000</v>
      </c>
      <c r="V42" s="315">
        <f>+U42</f>
        <v>629000</v>
      </c>
      <c r="W42" s="314" t="s">
        <v>103</v>
      </c>
      <c r="X42" s="314" t="s">
        <v>103</v>
      </c>
      <c r="Y42" s="314" t="s">
        <v>103</v>
      </c>
      <c r="Z42" s="314" t="s">
        <v>103</v>
      </c>
      <c r="AA42" s="314" t="s">
        <v>103</v>
      </c>
      <c r="AB42" s="315">
        <v>111000</v>
      </c>
      <c r="AC42" s="314" t="s">
        <v>104</v>
      </c>
      <c r="AD42" s="314"/>
      <c r="AE42" s="315">
        <f>U42</f>
        <v>629000</v>
      </c>
      <c r="AF42" s="314"/>
      <c r="AG42" s="314"/>
      <c r="AH42" s="314"/>
      <c r="AI42" s="314"/>
      <c r="AJ42" s="314"/>
    </row>
    <row r="43" spans="2:36" s="138" customFormat="1" ht="25.5" x14ac:dyDescent="0.2">
      <c r="B43" s="314"/>
      <c r="C43" s="314"/>
      <c r="D43" s="314"/>
      <c r="E43" s="314"/>
      <c r="F43" s="314"/>
      <c r="G43" s="314"/>
      <c r="H43" s="314"/>
      <c r="I43" s="314"/>
      <c r="J43" s="140" t="s">
        <v>421</v>
      </c>
      <c r="K43" s="160" t="s">
        <v>422</v>
      </c>
      <c r="L43" s="160" t="s">
        <v>423</v>
      </c>
      <c r="M43" s="156">
        <v>1850</v>
      </c>
      <c r="N43" s="314"/>
      <c r="O43" s="314"/>
      <c r="P43" s="314"/>
      <c r="Q43" s="314"/>
      <c r="R43" s="314"/>
      <c r="S43" s="314"/>
      <c r="T43" s="314"/>
      <c r="U43" s="315"/>
      <c r="V43" s="315"/>
      <c r="W43" s="314"/>
      <c r="X43" s="314"/>
      <c r="Y43" s="314"/>
      <c r="Z43" s="314"/>
      <c r="AA43" s="314"/>
      <c r="AB43" s="315"/>
      <c r="AC43" s="314"/>
      <c r="AD43" s="314"/>
      <c r="AE43" s="315"/>
      <c r="AF43" s="314"/>
      <c r="AG43" s="314"/>
      <c r="AH43" s="314"/>
      <c r="AI43" s="314"/>
      <c r="AJ43" s="314"/>
    </row>
    <row r="44" spans="2:36" s="138" customFormat="1" ht="25.5" x14ac:dyDescent="0.2">
      <c r="B44" s="314"/>
      <c r="C44" s="314"/>
      <c r="D44" s="314"/>
      <c r="E44" s="314"/>
      <c r="F44" s="314"/>
      <c r="G44" s="314"/>
      <c r="H44" s="314"/>
      <c r="I44" s="314"/>
      <c r="J44" s="140" t="s">
        <v>430</v>
      </c>
      <c r="K44" s="160" t="s">
        <v>431</v>
      </c>
      <c r="L44" s="160" t="s">
        <v>168</v>
      </c>
      <c r="M44" s="156">
        <v>2000</v>
      </c>
      <c r="N44" s="314"/>
      <c r="O44" s="314"/>
      <c r="P44" s="314"/>
      <c r="Q44" s="314"/>
      <c r="R44" s="314"/>
      <c r="S44" s="314"/>
      <c r="T44" s="314"/>
      <c r="U44" s="315"/>
      <c r="V44" s="315"/>
      <c r="W44" s="314"/>
      <c r="X44" s="314"/>
      <c r="Y44" s="314"/>
      <c r="Z44" s="314"/>
      <c r="AA44" s="314"/>
      <c r="AB44" s="315"/>
      <c r="AC44" s="314"/>
      <c r="AD44" s="314"/>
      <c r="AE44" s="315"/>
      <c r="AF44" s="314"/>
      <c r="AG44" s="314"/>
      <c r="AH44" s="314"/>
      <c r="AI44" s="314"/>
      <c r="AJ44" s="314"/>
    </row>
    <row r="45" spans="2:36" s="138" customFormat="1" ht="25.5" x14ac:dyDescent="0.2">
      <c r="B45" s="314"/>
      <c r="C45" s="314"/>
      <c r="D45" s="314"/>
      <c r="E45" s="314"/>
      <c r="F45" s="314"/>
      <c r="G45" s="314"/>
      <c r="H45" s="314"/>
      <c r="I45" s="314"/>
      <c r="J45" s="140" t="s">
        <v>432</v>
      </c>
      <c r="K45" s="160" t="s">
        <v>433</v>
      </c>
      <c r="L45" s="160" t="s">
        <v>232</v>
      </c>
      <c r="M45" s="156">
        <v>0.74</v>
      </c>
      <c r="N45" s="314"/>
      <c r="O45" s="314"/>
      <c r="P45" s="314"/>
      <c r="Q45" s="314"/>
      <c r="R45" s="314"/>
      <c r="S45" s="314"/>
      <c r="T45" s="314"/>
      <c r="U45" s="315"/>
      <c r="V45" s="315"/>
      <c r="W45" s="314"/>
      <c r="X45" s="314"/>
      <c r="Y45" s="314"/>
      <c r="Z45" s="314"/>
      <c r="AA45" s="314"/>
      <c r="AB45" s="315"/>
      <c r="AC45" s="314"/>
      <c r="AD45" s="314"/>
      <c r="AE45" s="315"/>
      <c r="AF45" s="314"/>
      <c r="AG45" s="314"/>
      <c r="AH45" s="314"/>
      <c r="AI45" s="314"/>
      <c r="AJ45" s="314"/>
    </row>
    <row r="46" spans="2:36" s="138" customFormat="1" ht="25.5" x14ac:dyDescent="0.2">
      <c r="B46" s="314"/>
      <c r="C46" s="314"/>
      <c r="D46" s="314"/>
      <c r="E46" s="314"/>
      <c r="F46" s="314"/>
      <c r="G46" s="314"/>
      <c r="H46" s="314"/>
      <c r="I46" s="314"/>
      <c r="J46" s="140" t="s">
        <v>424</v>
      </c>
      <c r="K46" s="160" t="s">
        <v>425</v>
      </c>
      <c r="L46" s="160" t="s">
        <v>426</v>
      </c>
      <c r="M46" s="156">
        <v>1</v>
      </c>
      <c r="N46" s="314"/>
      <c r="O46" s="314"/>
      <c r="P46" s="314"/>
      <c r="Q46" s="314"/>
      <c r="R46" s="314"/>
      <c r="S46" s="314"/>
      <c r="T46" s="314"/>
      <c r="U46" s="315"/>
      <c r="V46" s="315"/>
      <c r="W46" s="314"/>
      <c r="X46" s="314"/>
      <c r="Y46" s="314"/>
      <c r="Z46" s="314"/>
      <c r="AA46" s="314"/>
      <c r="AB46" s="315"/>
      <c r="AC46" s="314"/>
      <c r="AD46" s="314"/>
      <c r="AE46" s="315"/>
      <c r="AF46" s="314"/>
      <c r="AG46" s="314"/>
      <c r="AH46" s="314"/>
      <c r="AI46" s="314"/>
      <c r="AJ46" s="314"/>
    </row>
    <row r="47" spans="2:36" ht="76.5" customHeight="1" x14ac:dyDescent="0.25">
      <c r="B47" s="319" t="s">
        <v>468</v>
      </c>
      <c r="C47" s="319" t="s">
        <v>469</v>
      </c>
      <c r="D47" s="319" t="s">
        <v>413</v>
      </c>
      <c r="E47" s="319" t="s">
        <v>414</v>
      </c>
      <c r="F47" s="283" t="s">
        <v>472</v>
      </c>
      <c r="G47" s="319" t="s">
        <v>416</v>
      </c>
      <c r="H47" s="283"/>
      <c r="I47" s="283"/>
      <c r="J47" s="139" t="s">
        <v>418</v>
      </c>
      <c r="K47" s="158" t="s">
        <v>419</v>
      </c>
      <c r="L47" s="158" t="s">
        <v>383</v>
      </c>
      <c r="M47" s="155">
        <v>3.3</v>
      </c>
      <c r="N47" s="269"/>
      <c r="O47" s="269" t="s">
        <v>123</v>
      </c>
      <c r="P47" s="269"/>
      <c r="Q47" s="269"/>
      <c r="R47" s="269"/>
      <c r="S47" s="269"/>
      <c r="T47" s="269"/>
      <c r="U47" s="271">
        <v>837505</v>
      </c>
      <c r="V47" s="271">
        <f>+U47</f>
        <v>837505</v>
      </c>
      <c r="W47" s="269" t="s">
        <v>103</v>
      </c>
      <c r="X47" s="269" t="s">
        <v>103</v>
      </c>
      <c r="Y47" s="269" t="s">
        <v>103</v>
      </c>
      <c r="Z47" s="269" t="s">
        <v>103</v>
      </c>
      <c r="AA47" s="269" t="s">
        <v>103</v>
      </c>
      <c r="AB47" s="271">
        <v>147795</v>
      </c>
      <c r="AC47" s="269" t="s">
        <v>104</v>
      </c>
      <c r="AD47" s="269"/>
      <c r="AE47" s="271">
        <f>U47</f>
        <v>837505</v>
      </c>
      <c r="AF47" s="283"/>
      <c r="AG47" s="283"/>
      <c r="AH47" s="323" t="s">
        <v>470</v>
      </c>
      <c r="AI47" s="323" t="s">
        <v>471</v>
      </c>
      <c r="AJ47" s="283"/>
    </row>
    <row r="48" spans="2:36" ht="25.5" x14ac:dyDescent="0.25">
      <c r="B48" s="320"/>
      <c r="C48" s="320"/>
      <c r="D48" s="320"/>
      <c r="E48" s="320"/>
      <c r="F48" s="283"/>
      <c r="G48" s="320"/>
      <c r="H48" s="283"/>
      <c r="I48" s="283"/>
      <c r="J48" s="139" t="s">
        <v>421</v>
      </c>
      <c r="K48" s="158" t="s">
        <v>422</v>
      </c>
      <c r="L48" s="158" t="s">
        <v>423</v>
      </c>
      <c r="M48" s="155">
        <v>7995</v>
      </c>
      <c r="N48" s="269"/>
      <c r="O48" s="269"/>
      <c r="P48" s="269"/>
      <c r="Q48" s="269"/>
      <c r="R48" s="269"/>
      <c r="S48" s="269"/>
      <c r="T48" s="269"/>
      <c r="U48" s="271"/>
      <c r="V48" s="271"/>
      <c r="W48" s="269"/>
      <c r="X48" s="269"/>
      <c r="Y48" s="269"/>
      <c r="Z48" s="269"/>
      <c r="AA48" s="269"/>
      <c r="AB48" s="271"/>
      <c r="AC48" s="269"/>
      <c r="AD48" s="269"/>
      <c r="AE48" s="271"/>
      <c r="AF48" s="283"/>
      <c r="AG48" s="283"/>
      <c r="AH48" s="324"/>
      <c r="AI48" s="324"/>
      <c r="AJ48" s="283"/>
    </row>
    <row r="49" spans="2:36" ht="25.5" x14ac:dyDescent="0.25">
      <c r="B49" s="320"/>
      <c r="C49" s="320"/>
      <c r="D49" s="320"/>
      <c r="E49" s="320"/>
      <c r="F49" s="283"/>
      <c r="G49" s="320"/>
      <c r="H49" s="283"/>
      <c r="I49" s="283"/>
      <c r="J49" s="139" t="s">
        <v>430</v>
      </c>
      <c r="K49" s="158" t="s">
        <v>431</v>
      </c>
      <c r="L49" s="158" t="s">
        <v>168</v>
      </c>
      <c r="M49" s="155">
        <v>4000</v>
      </c>
      <c r="N49" s="269"/>
      <c r="O49" s="269"/>
      <c r="P49" s="269"/>
      <c r="Q49" s="269"/>
      <c r="R49" s="269"/>
      <c r="S49" s="269"/>
      <c r="T49" s="269"/>
      <c r="U49" s="271"/>
      <c r="V49" s="271"/>
      <c r="W49" s="269"/>
      <c r="X49" s="269"/>
      <c r="Y49" s="269"/>
      <c r="Z49" s="269"/>
      <c r="AA49" s="269"/>
      <c r="AB49" s="271"/>
      <c r="AC49" s="269"/>
      <c r="AD49" s="269"/>
      <c r="AE49" s="271"/>
      <c r="AF49" s="283"/>
      <c r="AG49" s="283"/>
      <c r="AH49" s="324"/>
      <c r="AI49" s="324"/>
      <c r="AJ49" s="283"/>
    </row>
    <row r="50" spans="2:36" ht="25.5" x14ac:dyDescent="0.25">
      <c r="B50" s="320"/>
      <c r="C50" s="320"/>
      <c r="D50" s="320"/>
      <c r="E50" s="320"/>
      <c r="F50" s="283"/>
      <c r="G50" s="320"/>
      <c r="H50" s="283"/>
      <c r="I50" s="283"/>
      <c r="J50" s="139" t="s">
        <v>432</v>
      </c>
      <c r="K50" s="158" t="s">
        <v>433</v>
      </c>
      <c r="L50" s="158" t="s">
        <v>232</v>
      </c>
      <c r="M50" s="155">
        <v>0.3</v>
      </c>
      <c r="N50" s="269"/>
      <c r="O50" s="269"/>
      <c r="P50" s="269"/>
      <c r="Q50" s="269"/>
      <c r="R50" s="269"/>
      <c r="S50" s="269"/>
      <c r="T50" s="269"/>
      <c r="U50" s="271"/>
      <c r="V50" s="271"/>
      <c r="W50" s="269"/>
      <c r="X50" s="269"/>
      <c r="Y50" s="269"/>
      <c r="Z50" s="269"/>
      <c r="AA50" s="269"/>
      <c r="AB50" s="271"/>
      <c r="AC50" s="269"/>
      <c r="AD50" s="269"/>
      <c r="AE50" s="271"/>
      <c r="AF50" s="283"/>
      <c r="AG50" s="283"/>
      <c r="AH50" s="324"/>
      <c r="AI50" s="324"/>
      <c r="AJ50" s="283"/>
    </row>
    <row r="51" spans="2:36" ht="25.5" x14ac:dyDescent="0.25">
      <c r="B51" s="321"/>
      <c r="C51" s="321"/>
      <c r="D51" s="321"/>
      <c r="E51" s="321"/>
      <c r="F51" s="283"/>
      <c r="G51" s="321"/>
      <c r="H51" s="283"/>
      <c r="I51" s="283"/>
      <c r="J51" s="139" t="s">
        <v>424</v>
      </c>
      <c r="K51" s="158" t="s">
        <v>425</v>
      </c>
      <c r="L51" s="158" t="s">
        <v>426</v>
      </c>
      <c r="M51" s="155">
        <v>1</v>
      </c>
      <c r="N51" s="269"/>
      <c r="O51" s="269"/>
      <c r="P51" s="269"/>
      <c r="Q51" s="269"/>
      <c r="R51" s="269"/>
      <c r="S51" s="269"/>
      <c r="T51" s="269"/>
      <c r="U51" s="271"/>
      <c r="V51" s="271"/>
      <c r="W51" s="269"/>
      <c r="X51" s="269"/>
      <c r="Y51" s="269"/>
      <c r="Z51" s="269"/>
      <c r="AA51" s="269"/>
      <c r="AB51" s="271"/>
      <c r="AC51" s="269"/>
      <c r="AD51" s="269"/>
      <c r="AE51" s="271"/>
      <c r="AF51" s="283"/>
      <c r="AG51" s="283"/>
      <c r="AH51" s="325"/>
      <c r="AI51" s="325"/>
      <c r="AJ51" s="283"/>
    </row>
    <row r="52" spans="2:36" ht="38.25" x14ac:dyDescent="0.25">
      <c r="B52" s="283" t="s">
        <v>473</v>
      </c>
      <c r="C52" s="283" t="s">
        <v>474</v>
      </c>
      <c r="D52" s="283" t="s">
        <v>413</v>
      </c>
      <c r="E52" s="283" t="s">
        <v>414</v>
      </c>
      <c r="F52" s="283" t="s">
        <v>475</v>
      </c>
      <c r="G52" s="283" t="s">
        <v>416</v>
      </c>
      <c r="H52" s="283" t="s">
        <v>93</v>
      </c>
      <c r="I52" s="283" t="s">
        <v>417</v>
      </c>
      <c r="J52" s="139" t="s">
        <v>418</v>
      </c>
      <c r="K52" s="158" t="s">
        <v>419</v>
      </c>
      <c r="L52" s="158" t="s">
        <v>383</v>
      </c>
      <c r="M52" s="155">
        <v>0.8</v>
      </c>
      <c r="N52" s="269" t="s">
        <v>97</v>
      </c>
      <c r="O52" s="269" t="s">
        <v>123</v>
      </c>
      <c r="P52" s="269" t="s">
        <v>420</v>
      </c>
      <c r="Q52" s="269" t="s">
        <v>100</v>
      </c>
      <c r="R52" s="269" t="s">
        <v>101</v>
      </c>
      <c r="S52" s="269" t="s">
        <v>102</v>
      </c>
      <c r="T52" s="271">
        <f>+U52+U57</f>
        <v>3733252</v>
      </c>
      <c r="U52" s="271">
        <v>962844</v>
      </c>
      <c r="V52" s="271">
        <f>+U52</f>
        <v>962844</v>
      </c>
      <c r="W52" s="269" t="s">
        <v>103</v>
      </c>
      <c r="X52" s="269" t="s">
        <v>103</v>
      </c>
      <c r="Y52" s="269" t="s">
        <v>103</v>
      </c>
      <c r="Z52" s="269" t="s">
        <v>103</v>
      </c>
      <c r="AA52" s="269" t="s">
        <v>103</v>
      </c>
      <c r="AB52" s="271">
        <v>169914</v>
      </c>
      <c r="AC52" s="283" t="s">
        <v>104</v>
      </c>
      <c r="AD52" s="283"/>
      <c r="AE52" s="285">
        <f>U52</f>
        <v>962844</v>
      </c>
      <c r="AF52" s="283"/>
      <c r="AG52" s="283"/>
      <c r="AH52" s="294" t="s">
        <v>476</v>
      </c>
      <c r="AI52" s="294" t="s">
        <v>477</v>
      </c>
      <c r="AJ52" s="283" t="s">
        <v>417</v>
      </c>
    </row>
    <row r="53" spans="2:36" ht="25.5" x14ac:dyDescent="0.25">
      <c r="B53" s="283"/>
      <c r="C53" s="283"/>
      <c r="D53" s="283"/>
      <c r="E53" s="283"/>
      <c r="F53" s="283"/>
      <c r="G53" s="283"/>
      <c r="H53" s="283"/>
      <c r="I53" s="283"/>
      <c r="J53" s="139" t="s">
        <v>421</v>
      </c>
      <c r="K53" s="158" t="s">
        <v>422</v>
      </c>
      <c r="L53" s="158" t="s">
        <v>423</v>
      </c>
      <c r="M53" s="157">
        <v>4000</v>
      </c>
      <c r="N53" s="269"/>
      <c r="O53" s="269"/>
      <c r="P53" s="269"/>
      <c r="Q53" s="269"/>
      <c r="R53" s="269"/>
      <c r="S53" s="269"/>
      <c r="T53" s="271"/>
      <c r="U53" s="271"/>
      <c r="V53" s="271"/>
      <c r="W53" s="269"/>
      <c r="X53" s="269"/>
      <c r="Y53" s="269"/>
      <c r="Z53" s="269"/>
      <c r="AA53" s="269"/>
      <c r="AB53" s="271"/>
      <c r="AC53" s="283"/>
      <c r="AD53" s="283"/>
      <c r="AE53" s="285"/>
      <c r="AF53" s="283"/>
      <c r="AG53" s="283"/>
      <c r="AH53" s="294"/>
      <c r="AI53" s="294"/>
      <c r="AJ53" s="283"/>
    </row>
    <row r="54" spans="2:36" ht="25.5" x14ac:dyDescent="0.25">
      <c r="B54" s="283"/>
      <c r="C54" s="283"/>
      <c r="D54" s="283"/>
      <c r="E54" s="283"/>
      <c r="F54" s="283"/>
      <c r="G54" s="283"/>
      <c r="H54" s="283"/>
      <c r="I54" s="283"/>
      <c r="J54" s="139" t="s">
        <v>430</v>
      </c>
      <c r="K54" s="158" t="s">
        <v>431</v>
      </c>
      <c r="L54" s="158" t="s">
        <v>168</v>
      </c>
      <c r="M54" s="157">
        <v>6000</v>
      </c>
      <c r="N54" s="269"/>
      <c r="O54" s="269"/>
      <c r="P54" s="269"/>
      <c r="Q54" s="269"/>
      <c r="R54" s="269"/>
      <c r="S54" s="269"/>
      <c r="T54" s="271"/>
      <c r="U54" s="271"/>
      <c r="V54" s="271"/>
      <c r="W54" s="269"/>
      <c r="X54" s="269"/>
      <c r="Y54" s="269"/>
      <c r="Z54" s="269"/>
      <c r="AA54" s="269"/>
      <c r="AB54" s="271"/>
      <c r="AC54" s="283"/>
      <c r="AD54" s="283"/>
      <c r="AE54" s="285"/>
      <c r="AF54" s="283"/>
      <c r="AG54" s="283"/>
      <c r="AH54" s="294"/>
      <c r="AI54" s="294"/>
      <c r="AJ54" s="283"/>
    </row>
    <row r="55" spans="2:36" ht="25.5" x14ac:dyDescent="0.25">
      <c r="B55" s="283"/>
      <c r="C55" s="283"/>
      <c r="D55" s="283"/>
      <c r="E55" s="283"/>
      <c r="F55" s="283"/>
      <c r="G55" s="283"/>
      <c r="H55" s="283"/>
      <c r="I55" s="283"/>
      <c r="J55" s="139" t="s">
        <v>432</v>
      </c>
      <c r="K55" s="158" t="s">
        <v>433</v>
      </c>
      <c r="L55" s="158" t="s">
        <v>232</v>
      </c>
      <c r="M55" s="157">
        <v>1.33</v>
      </c>
      <c r="N55" s="269"/>
      <c r="O55" s="269"/>
      <c r="P55" s="269"/>
      <c r="Q55" s="269"/>
      <c r="R55" s="269"/>
      <c r="S55" s="269"/>
      <c r="T55" s="271"/>
      <c r="U55" s="271"/>
      <c r="V55" s="271"/>
      <c r="W55" s="269"/>
      <c r="X55" s="269"/>
      <c r="Y55" s="269"/>
      <c r="Z55" s="269"/>
      <c r="AA55" s="269"/>
      <c r="AB55" s="271"/>
      <c r="AC55" s="283"/>
      <c r="AD55" s="283"/>
      <c r="AE55" s="285"/>
      <c r="AF55" s="283"/>
      <c r="AG55" s="283"/>
      <c r="AH55" s="294"/>
      <c r="AI55" s="294"/>
      <c r="AJ55" s="283"/>
    </row>
    <row r="56" spans="2:36" ht="25.5" x14ac:dyDescent="0.25">
      <c r="B56" s="283"/>
      <c r="C56" s="283"/>
      <c r="D56" s="283"/>
      <c r="E56" s="283"/>
      <c r="F56" s="283"/>
      <c r="G56" s="283"/>
      <c r="H56" s="283"/>
      <c r="I56" s="283"/>
      <c r="J56" s="139" t="s">
        <v>424</v>
      </c>
      <c r="K56" s="158" t="s">
        <v>425</v>
      </c>
      <c r="L56" s="158" t="s">
        <v>426</v>
      </c>
      <c r="M56" s="157">
        <v>1</v>
      </c>
      <c r="N56" s="269"/>
      <c r="O56" s="269"/>
      <c r="P56" s="269"/>
      <c r="Q56" s="269"/>
      <c r="R56" s="269"/>
      <c r="S56" s="269"/>
      <c r="T56" s="269"/>
      <c r="U56" s="271"/>
      <c r="V56" s="271"/>
      <c r="W56" s="269"/>
      <c r="X56" s="269"/>
      <c r="Y56" s="269"/>
      <c r="Z56" s="269"/>
      <c r="AA56" s="269"/>
      <c r="AB56" s="271"/>
      <c r="AC56" s="283"/>
      <c r="AD56" s="283"/>
      <c r="AE56" s="285"/>
      <c r="AF56" s="283"/>
      <c r="AG56" s="283"/>
      <c r="AH56" s="294"/>
      <c r="AI56" s="294"/>
      <c r="AJ56" s="283"/>
    </row>
    <row r="57" spans="2:36" ht="38.25" customHeight="1" x14ac:dyDescent="0.25">
      <c r="B57" s="283"/>
      <c r="C57" s="283"/>
      <c r="D57" s="283"/>
      <c r="E57" s="283"/>
      <c r="F57" s="283" t="s">
        <v>478</v>
      </c>
      <c r="G57" s="283"/>
      <c r="H57" s="283"/>
      <c r="I57" s="283"/>
      <c r="J57" s="139" t="s">
        <v>418</v>
      </c>
      <c r="K57" s="158" t="s">
        <v>419</v>
      </c>
      <c r="L57" s="158" t="s">
        <v>383</v>
      </c>
      <c r="M57" s="157">
        <v>1</v>
      </c>
      <c r="N57" s="269"/>
      <c r="O57" s="269" t="s">
        <v>123</v>
      </c>
      <c r="P57" s="269"/>
      <c r="Q57" s="269"/>
      <c r="R57" s="269"/>
      <c r="S57" s="269"/>
      <c r="T57" s="269"/>
      <c r="U57" s="271">
        <f>V57</f>
        <v>2770408</v>
      </c>
      <c r="V57" s="271">
        <v>2770408</v>
      </c>
      <c r="W57" s="269" t="s">
        <v>103</v>
      </c>
      <c r="X57" s="269" t="s">
        <v>103</v>
      </c>
      <c r="Y57" s="269" t="s">
        <v>103</v>
      </c>
      <c r="Z57" s="269" t="s">
        <v>103</v>
      </c>
      <c r="AA57" s="269" t="s">
        <v>103</v>
      </c>
      <c r="AB57" s="271">
        <v>488896</v>
      </c>
      <c r="AC57" s="283" t="s">
        <v>104</v>
      </c>
      <c r="AD57" s="283"/>
      <c r="AE57" s="285">
        <f>U57</f>
        <v>2770408</v>
      </c>
      <c r="AF57" s="283"/>
      <c r="AG57" s="283"/>
      <c r="AH57" s="294"/>
      <c r="AI57" s="294"/>
      <c r="AJ57" s="283"/>
    </row>
    <row r="58" spans="2:36" ht="25.5" x14ac:dyDescent="0.25">
      <c r="B58" s="283"/>
      <c r="C58" s="283"/>
      <c r="D58" s="283"/>
      <c r="E58" s="283"/>
      <c r="F58" s="283"/>
      <c r="G58" s="283"/>
      <c r="H58" s="283"/>
      <c r="I58" s="283"/>
      <c r="J58" s="139" t="s">
        <v>421</v>
      </c>
      <c r="K58" s="158" t="s">
        <v>422</v>
      </c>
      <c r="L58" s="158" t="s">
        <v>423</v>
      </c>
      <c r="M58" s="157">
        <v>5050</v>
      </c>
      <c r="N58" s="269"/>
      <c r="O58" s="269"/>
      <c r="P58" s="269"/>
      <c r="Q58" s="269"/>
      <c r="R58" s="269"/>
      <c r="S58" s="269"/>
      <c r="T58" s="269"/>
      <c r="U58" s="271"/>
      <c r="V58" s="271"/>
      <c r="W58" s="269"/>
      <c r="X58" s="269"/>
      <c r="Y58" s="269"/>
      <c r="Z58" s="269"/>
      <c r="AA58" s="269"/>
      <c r="AB58" s="271"/>
      <c r="AC58" s="283"/>
      <c r="AD58" s="283"/>
      <c r="AE58" s="285"/>
      <c r="AF58" s="283"/>
      <c r="AG58" s="283"/>
      <c r="AH58" s="294"/>
      <c r="AI58" s="294"/>
      <c r="AJ58" s="283"/>
    </row>
    <row r="59" spans="2:36" ht="25.5" x14ac:dyDescent="0.25">
      <c r="B59" s="283"/>
      <c r="C59" s="283"/>
      <c r="D59" s="283"/>
      <c r="E59" s="283"/>
      <c r="F59" s="283"/>
      <c r="G59" s="283"/>
      <c r="H59" s="283"/>
      <c r="I59" s="283"/>
      <c r="J59" s="139" t="s">
        <v>424</v>
      </c>
      <c r="K59" s="158" t="s">
        <v>425</v>
      </c>
      <c r="L59" s="158" t="s">
        <v>426</v>
      </c>
      <c r="M59" s="157">
        <v>1</v>
      </c>
      <c r="N59" s="269"/>
      <c r="O59" s="269"/>
      <c r="P59" s="269"/>
      <c r="Q59" s="269"/>
      <c r="R59" s="269"/>
      <c r="S59" s="269"/>
      <c r="T59" s="269"/>
      <c r="U59" s="271"/>
      <c r="V59" s="271"/>
      <c r="W59" s="269"/>
      <c r="X59" s="269"/>
      <c r="Y59" s="269"/>
      <c r="Z59" s="269"/>
      <c r="AA59" s="269"/>
      <c r="AB59" s="271"/>
      <c r="AC59" s="283"/>
      <c r="AD59" s="283"/>
      <c r="AE59" s="285"/>
      <c r="AF59" s="283"/>
      <c r="AG59" s="283"/>
      <c r="AH59" s="294"/>
      <c r="AI59" s="294"/>
      <c r="AJ59" s="283"/>
    </row>
    <row r="60" spans="2:36" ht="38.25" x14ac:dyDescent="0.25">
      <c r="B60" s="283" t="s">
        <v>479</v>
      </c>
      <c r="C60" s="283" t="s">
        <v>480</v>
      </c>
      <c r="D60" s="283" t="s">
        <v>413</v>
      </c>
      <c r="E60" s="283" t="s">
        <v>414</v>
      </c>
      <c r="F60" s="283" t="s">
        <v>481</v>
      </c>
      <c r="G60" s="283" t="s">
        <v>416</v>
      </c>
      <c r="H60" s="284" t="s">
        <v>93</v>
      </c>
      <c r="I60" s="284" t="s">
        <v>417</v>
      </c>
      <c r="J60" s="139" t="s">
        <v>418</v>
      </c>
      <c r="K60" s="158" t="s">
        <v>419</v>
      </c>
      <c r="L60" s="158" t="s">
        <v>383</v>
      </c>
      <c r="M60" s="157">
        <v>1.1451499999999999</v>
      </c>
      <c r="N60" s="313" t="s">
        <v>97</v>
      </c>
      <c r="O60" s="269" t="s">
        <v>113</v>
      </c>
      <c r="P60" s="300" t="s">
        <v>420</v>
      </c>
      <c r="Q60" s="300" t="s">
        <v>100</v>
      </c>
      <c r="R60" s="300" t="s">
        <v>101</v>
      </c>
      <c r="S60" s="300" t="s">
        <v>102</v>
      </c>
      <c r="T60" s="299">
        <f>+U60</f>
        <v>567500</v>
      </c>
      <c r="U60" s="271">
        <v>567500</v>
      </c>
      <c r="V60" s="271">
        <f>+U60</f>
        <v>567500</v>
      </c>
      <c r="W60" s="269" t="s">
        <v>103</v>
      </c>
      <c r="X60" s="269" t="s">
        <v>103</v>
      </c>
      <c r="Y60" s="269" t="s">
        <v>103</v>
      </c>
      <c r="Z60" s="269" t="s">
        <v>103</v>
      </c>
      <c r="AA60" s="269" t="s">
        <v>103</v>
      </c>
      <c r="AB60" s="271">
        <v>100148</v>
      </c>
      <c r="AC60" s="269" t="s">
        <v>104</v>
      </c>
      <c r="AD60" s="269"/>
      <c r="AE60" s="271">
        <f>U60</f>
        <v>567500</v>
      </c>
      <c r="AF60" s="269"/>
      <c r="AG60" s="269"/>
      <c r="AH60" s="293" t="s">
        <v>550</v>
      </c>
      <c r="AI60" s="297" t="s">
        <v>352</v>
      </c>
      <c r="AJ60" s="279" t="s">
        <v>417</v>
      </c>
    </row>
    <row r="61" spans="2:36" x14ac:dyDescent="0.25">
      <c r="B61" s="283"/>
      <c r="C61" s="283"/>
      <c r="D61" s="283"/>
      <c r="E61" s="283"/>
      <c r="F61" s="283"/>
      <c r="G61" s="283"/>
      <c r="H61" s="284"/>
      <c r="I61" s="284"/>
      <c r="J61" s="139"/>
      <c r="K61" s="161"/>
      <c r="L61" s="161"/>
      <c r="M61" s="498"/>
      <c r="N61" s="313"/>
      <c r="O61" s="269"/>
      <c r="P61" s="300"/>
      <c r="Q61" s="300"/>
      <c r="R61" s="300"/>
      <c r="S61" s="300"/>
      <c r="T61" s="300"/>
      <c r="U61" s="271"/>
      <c r="V61" s="271"/>
      <c r="W61" s="269"/>
      <c r="X61" s="269"/>
      <c r="Y61" s="269"/>
      <c r="Z61" s="269"/>
      <c r="AA61" s="269"/>
      <c r="AB61" s="271"/>
      <c r="AC61" s="269"/>
      <c r="AD61" s="269"/>
      <c r="AE61" s="271"/>
      <c r="AF61" s="269"/>
      <c r="AG61" s="269"/>
      <c r="AH61" s="293"/>
      <c r="AI61" s="297"/>
      <c r="AJ61" s="279"/>
    </row>
    <row r="62" spans="2:36" ht="25.5" x14ac:dyDescent="0.25">
      <c r="B62" s="283"/>
      <c r="C62" s="283"/>
      <c r="D62" s="283"/>
      <c r="E62" s="283"/>
      <c r="F62" s="283"/>
      <c r="G62" s="283"/>
      <c r="H62" s="284"/>
      <c r="I62" s="284"/>
      <c r="J62" s="139" t="s">
        <v>424</v>
      </c>
      <c r="K62" s="158" t="s">
        <v>425</v>
      </c>
      <c r="L62" s="158" t="s">
        <v>426</v>
      </c>
      <c r="M62" s="157">
        <v>1</v>
      </c>
      <c r="N62" s="313"/>
      <c r="O62" s="269"/>
      <c r="P62" s="300"/>
      <c r="Q62" s="300"/>
      <c r="R62" s="300"/>
      <c r="S62" s="300"/>
      <c r="T62" s="300"/>
      <c r="U62" s="271"/>
      <c r="V62" s="271"/>
      <c r="W62" s="269"/>
      <c r="X62" s="269"/>
      <c r="Y62" s="269"/>
      <c r="Z62" s="269"/>
      <c r="AA62" s="269"/>
      <c r="AB62" s="271"/>
      <c r="AC62" s="269"/>
      <c r="AD62" s="269"/>
      <c r="AE62" s="271"/>
      <c r="AF62" s="269"/>
      <c r="AG62" s="269"/>
      <c r="AH62" s="293"/>
      <c r="AI62" s="297"/>
      <c r="AJ62" s="279"/>
    </row>
    <row r="63" spans="2:36" ht="38.25" x14ac:dyDescent="0.25">
      <c r="B63" s="283" t="s">
        <v>482</v>
      </c>
      <c r="C63" s="283" t="s">
        <v>483</v>
      </c>
      <c r="D63" s="283" t="s">
        <v>413</v>
      </c>
      <c r="E63" s="283" t="s">
        <v>414</v>
      </c>
      <c r="F63" s="283" t="s">
        <v>486</v>
      </c>
      <c r="G63" s="283" t="s">
        <v>416</v>
      </c>
      <c r="H63" s="284" t="s">
        <v>93</v>
      </c>
      <c r="I63" s="284" t="s">
        <v>417</v>
      </c>
      <c r="J63" s="139" t="s">
        <v>418</v>
      </c>
      <c r="K63" s="158" t="s">
        <v>419</v>
      </c>
      <c r="L63" s="158" t="s">
        <v>383</v>
      </c>
      <c r="M63" s="157">
        <v>0.85229999999999995</v>
      </c>
      <c r="N63" s="313" t="s">
        <v>97</v>
      </c>
      <c r="O63" s="269" t="s">
        <v>113</v>
      </c>
      <c r="P63" s="300" t="s">
        <v>420</v>
      </c>
      <c r="Q63" s="300" t="s">
        <v>100</v>
      </c>
      <c r="R63" s="300" t="s">
        <v>101</v>
      </c>
      <c r="S63" s="300" t="s">
        <v>102</v>
      </c>
      <c r="T63" s="271">
        <f>U63</f>
        <v>807965</v>
      </c>
      <c r="U63" s="271">
        <v>807965</v>
      </c>
      <c r="V63" s="271">
        <f>+U63</f>
        <v>807965</v>
      </c>
      <c r="W63" s="269" t="s">
        <v>103</v>
      </c>
      <c r="X63" s="269" t="s">
        <v>103</v>
      </c>
      <c r="Y63" s="269" t="s">
        <v>103</v>
      </c>
      <c r="Z63" s="269" t="s">
        <v>103</v>
      </c>
      <c r="AA63" s="269" t="s">
        <v>103</v>
      </c>
      <c r="AB63" s="271">
        <v>142583</v>
      </c>
      <c r="AC63" s="269" t="s">
        <v>104</v>
      </c>
      <c r="AD63" s="269"/>
      <c r="AE63" s="271">
        <f>U63</f>
        <v>807965</v>
      </c>
      <c r="AF63" s="269"/>
      <c r="AG63" s="269"/>
      <c r="AH63" s="293" t="s">
        <v>441</v>
      </c>
      <c r="AI63" s="293" t="s">
        <v>380</v>
      </c>
      <c r="AJ63" s="269" t="s">
        <v>227</v>
      </c>
    </row>
    <row r="64" spans="2:36" ht="25.5" x14ac:dyDescent="0.25">
      <c r="B64" s="283"/>
      <c r="C64" s="283"/>
      <c r="D64" s="283"/>
      <c r="E64" s="283"/>
      <c r="F64" s="283"/>
      <c r="G64" s="283"/>
      <c r="H64" s="284"/>
      <c r="I64" s="284"/>
      <c r="J64" s="139" t="s">
        <v>421</v>
      </c>
      <c r="K64" s="158" t="s">
        <v>422</v>
      </c>
      <c r="L64" s="158" t="s">
        <v>423</v>
      </c>
      <c r="M64" s="157">
        <v>8523</v>
      </c>
      <c r="N64" s="313"/>
      <c r="O64" s="269"/>
      <c r="P64" s="300"/>
      <c r="Q64" s="300"/>
      <c r="R64" s="300"/>
      <c r="S64" s="300"/>
      <c r="T64" s="269"/>
      <c r="U64" s="271"/>
      <c r="V64" s="271"/>
      <c r="W64" s="269"/>
      <c r="X64" s="269"/>
      <c r="Y64" s="269"/>
      <c r="Z64" s="269"/>
      <c r="AA64" s="269"/>
      <c r="AB64" s="271"/>
      <c r="AC64" s="269"/>
      <c r="AD64" s="269"/>
      <c r="AE64" s="271"/>
      <c r="AF64" s="269"/>
      <c r="AG64" s="269"/>
      <c r="AH64" s="293"/>
      <c r="AI64" s="293"/>
      <c r="AJ64" s="269"/>
    </row>
    <row r="65" spans="2:36" ht="25.5" x14ac:dyDescent="0.25">
      <c r="B65" s="283"/>
      <c r="C65" s="283"/>
      <c r="D65" s="283"/>
      <c r="E65" s="283"/>
      <c r="F65" s="283"/>
      <c r="G65" s="283"/>
      <c r="H65" s="284"/>
      <c r="I65" s="284"/>
      <c r="J65" s="139" t="s">
        <v>424</v>
      </c>
      <c r="K65" s="158" t="s">
        <v>425</v>
      </c>
      <c r="L65" s="158" t="s">
        <v>426</v>
      </c>
      <c r="M65" s="157">
        <v>1</v>
      </c>
      <c r="N65" s="313"/>
      <c r="O65" s="269"/>
      <c r="P65" s="300"/>
      <c r="Q65" s="300"/>
      <c r="R65" s="300"/>
      <c r="S65" s="300"/>
      <c r="T65" s="269"/>
      <c r="U65" s="271"/>
      <c r="V65" s="271"/>
      <c r="W65" s="269"/>
      <c r="X65" s="269"/>
      <c r="Y65" s="269"/>
      <c r="Z65" s="269"/>
      <c r="AA65" s="269"/>
      <c r="AB65" s="271"/>
      <c r="AC65" s="269"/>
      <c r="AD65" s="269"/>
      <c r="AE65" s="271"/>
      <c r="AF65" s="269"/>
      <c r="AG65" s="269"/>
      <c r="AH65" s="293"/>
      <c r="AI65" s="293"/>
      <c r="AJ65" s="269"/>
    </row>
    <row r="66" spans="2:36" ht="38.25" x14ac:dyDescent="0.25">
      <c r="B66" s="283" t="s">
        <v>626</v>
      </c>
      <c r="C66" s="283" t="s">
        <v>487</v>
      </c>
      <c r="D66" s="283" t="s">
        <v>413</v>
      </c>
      <c r="E66" s="291" t="s">
        <v>627</v>
      </c>
      <c r="F66" s="304" t="s">
        <v>628</v>
      </c>
      <c r="G66" s="283" t="s">
        <v>416</v>
      </c>
      <c r="H66" s="283" t="s">
        <v>93</v>
      </c>
      <c r="I66" s="283" t="s">
        <v>417</v>
      </c>
      <c r="J66" s="139" t="s">
        <v>418</v>
      </c>
      <c r="K66" s="158"/>
      <c r="L66" s="158"/>
      <c r="M66" s="155"/>
      <c r="N66" s="283"/>
      <c r="O66" s="283"/>
      <c r="P66" s="283"/>
      <c r="Q66" s="283"/>
      <c r="R66" s="283"/>
      <c r="S66" s="283"/>
      <c r="T66" s="285"/>
      <c r="U66" s="271"/>
      <c r="V66" s="271"/>
      <c r="W66" s="269"/>
      <c r="X66" s="269"/>
      <c r="Y66" s="269"/>
      <c r="Z66" s="269"/>
      <c r="AA66" s="269"/>
      <c r="AB66" s="271"/>
      <c r="AC66" s="269"/>
      <c r="AD66" s="269"/>
      <c r="AE66" s="271"/>
      <c r="AF66" s="283"/>
      <c r="AG66" s="283"/>
      <c r="AH66" s="294"/>
      <c r="AI66" s="294"/>
      <c r="AJ66" s="283" t="s">
        <v>417</v>
      </c>
    </row>
    <row r="67" spans="2:36" ht="25.5" x14ac:dyDescent="0.25">
      <c r="B67" s="283"/>
      <c r="C67" s="283"/>
      <c r="D67" s="283"/>
      <c r="E67" s="291"/>
      <c r="F67" s="304"/>
      <c r="G67" s="283"/>
      <c r="H67" s="283"/>
      <c r="I67" s="283"/>
      <c r="J67" s="139" t="s">
        <v>421</v>
      </c>
      <c r="K67" s="158"/>
      <c r="L67" s="158"/>
      <c r="M67" s="155"/>
      <c r="N67" s="283"/>
      <c r="O67" s="283"/>
      <c r="P67" s="283"/>
      <c r="Q67" s="283"/>
      <c r="R67" s="283"/>
      <c r="S67" s="283"/>
      <c r="T67" s="285"/>
      <c r="U67" s="271"/>
      <c r="V67" s="271"/>
      <c r="W67" s="269"/>
      <c r="X67" s="269"/>
      <c r="Y67" s="269"/>
      <c r="Z67" s="269"/>
      <c r="AA67" s="269"/>
      <c r="AB67" s="271"/>
      <c r="AC67" s="269"/>
      <c r="AD67" s="269"/>
      <c r="AE67" s="271"/>
      <c r="AF67" s="283"/>
      <c r="AG67" s="283"/>
      <c r="AH67" s="294"/>
      <c r="AI67" s="294"/>
      <c r="AJ67" s="283"/>
    </row>
    <row r="68" spans="2:36" ht="25.5" x14ac:dyDescent="0.25">
      <c r="B68" s="283"/>
      <c r="C68" s="283"/>
      <c r="D68" s="283"/>
      <c r="E68" s="291"/>
      <c r="F68" s="304"/>
      <c r="G68" s="283"/>
      <c r="H68" s="283"/>
      <c r="I68" s="283"/>
      <c r="J68" s="139" t="s">
        <v>424</v>
      </c>
      <c r="K68" s="158"/>
      <c r="L68" s="158"/>
      <c r="M68" s="155"/>
      <c r="N68" s="283"/>
      <c r="O68" s="283"/>
      <c r="P68" s="283"/>
      <c r="Q68" s="283"/>
      <c r="R68" s="283"/>
      <c r="S68" s="283"/>
      <c r="T68" s="285"/>
      <c r="U68" s="271"/>
      <c r="V68" s="271"/>
      <c r="W68" s="269"/>
      <c r="X68" s="269"/>
      <c r="Y68" s="269"/>
      <c r="Z68" s="269"/>
      <c r="AA68" s="269"/>
      <c r="AB68" s="271"/>
      <c r="AC68" s="269"/>
      <c r="AD68" s="269"/>
      <c r="AE68" s="271"/>
      <c r="AF68" s="283"/>
      <c r="AG68" s="283"/>
      <c r="AH68" s="294"/>
      <c r="AI68" s="294"/>
      <c r="AJ68" s="283"/>
    </row>
    <row r="69" spans="2:36" ht="38.25" x14ac:dyDescent="0.25">
      <c r="B69" s="283"/>
      <c r="C69" s="283"/>
      <c r="D69" s="283"/>
      <c r="E69" s="291"/>
      <c r="F69" s="304" t="s">
        <v>629</v>
      </c>
      <c r="G69" s="283"/>
      <c r="H69" s="283"/>
      <c r="I69" s="283"/>
      <c r="J69" s="139" t="s">
        <v>418</v>
      </c>
      <c r="K69" s="158"/>
      <c r="L69" s="158"/>
      <c r="M69" s="155"/>
      <c r="N69" s="283"/>
      <c r="O69" s="283"/>
      <c r="P69" s="283"/>
      <c r="Q69" s="283"/>
      <c r="R69" s="283"/>
      <c r="S69" s="283"/>
      <c r="T69" s="283"/>
      <c r="U69" s="271"/>
      <c r="V69" s="271"/>
      <c r="W69" s="269"/>
      <c r="X69" s="269"/>
      <c r="Y69" s="269"/>
      <c r="Z69" s="269"/>
      <c r="AA69" s="269"/>
      <c r="AB69" s="271"/>
      <c r="AC69" s="269"/>
      <c r="AD69" s="269"/>
      <c r="AE69" s="271"/>
      <c r="AF69" s="283"/>
      <c r="AG69" s="283"/>
      <c r="AH69" s="294"/>
      <c r="AI69" s="294"/>
      <c r="AJ69" s="283"/>
    </row>
    <row r="70" spans="2:36" ht="25.5" x14ac:dyDescent="0.25">
      <c r="B70" s="283"/>
      <c r="C70" s="283"/>
      <c r="D70" s="283"/>
      <c r="E70" s="291"/>
      <c r="F70" s="304"/>
      <c r="G70" s="283"/>
      <c r="H70" s="283"/>
      <c r="I70" s="283"/>
      <c r="J70" s="139" t="s">
        <v>421</v>
      </c>
      <c r="K70" s="158"/>
      <c r="L70" s="158"/>
      <c r="M70" s="155"/>
      <c r="N70" s="283"/>
      <c r="O70" s="283"/>
      <c r="P70" s="283"/>
      <c r="Q70" s="283"/>
      <c r="R70" s="283"/>
      <c r="S70" s="283"/>
      <c r="T70" s="283"/>
      <c r="U70" s="271"/>
      <c r="V70" s="271"/>
      <c r="W70" s="269"/>
      <c r="X70" s="269"/>
      <c r="Y70" s="269"/>
      <c r="Z70" s="269"/>
      <c r="AA70" s="269"/>
      <c r="AB70" s="271"/>
      <c r="AC70" s="269"/>
      <c r="AD70" s="269"/>
      <c r="AE70" s="271"/>
      <c r="AF70" s="283"/>
      <c r="AG70" s="283"/>
      <c r="AH70" s="294"/>
      <c r="AI70" s="294"/>
      <c r="AJ70" s="283"/>
    </row>
    <row r="71" spans="2:36" ht="25.5" x14ac:dyDescent="0.25">
      <c r="B71" s="283"/>
      <c r="C71" s="283"/>
      <c r="D71" s="283"/>
      <c r="E71" s="291"/>
      <c r="F71" s="304"/>
      <c r="G71" s="283"/>
      <c r="H71" s="283"/>
      <c r="I71" s="283"/>
      <c r="J71" s="139" t="s">
        <v>424</v>
      </c>
      <c r="K71" s="158"/>
      <c r="L71" s="158"/>
      <c r="M71" s="155"/>
      <c r="N71" s="283"/>
      <c r="O71" s="283"/>
      <c r="P71" s="283"/>
      <c r="Q71" s="283"/>
      <c r="R71" s="283"/>
      <c r="S71" s="283"/>
      <c r="T71" s="283"/>
      <c r="U71" s="271"/>
      <c r="V71" s="271"/>
      <c r="W71" s="269"/>
      <c r="X71" s="269"/>
      <c r="Y71" s="269"/>
      <c r="Z71" s="269"/>
      <c r="AA71" s="269"/>
      <c r="AB71" s="271"/>
      <c r="AC71" s="269"/>
      <c r="AD71" s="269"/>
      <c r="AE71" s="271"/>
      <c r="AF71" s="283"/>
      <c r="AG71" s="283"/>
      <c r="AH71" s="294"/>
      <c r="AI71" s="294"/>
      <c r="AJ71" s="283"/>
    </row>
    <row r="72" spans="2:36" ht="45.75" customHeight="1" x14ac:dyDescent="0.25">
      <c r="B72" s="283" t="s">
        <v>488</v>
      </c>
      <c r="C72" s="283" t="s">
        <v>489</v>
      </c>
      <c r="D72" s="283" t="s">
        <v>413</v>
      </c>
      <c r="E72" s="283" t="s">
        <v>414</v>
      </c>
      <c r="F72" s="283" t="s">
        <v>490</v>
      </c>
      <c r="G72" s="283" t="s">
        <v>416</v>
      </c>
      <c r="H72" s="284" t="s">
        <v>93</v>
      </c>
      <c r="I72" s="284" t="s">
        <v>417</v>
      </c>
      <c r="J72" s="139" t="s">
        <v>437</v>
      </c>
      <c r="K72" s="158" t="s">
        <v>438</v>
      </c>
      <c r="L72" s="158" t="s">
        <v>439</v>
      </c>
      <c r="M72" s="155">
        <v>600</v>
      </c>
      <c r="N72" s="296" t="s">
        <v>97</v>
      </c>
      <c r="O72" s="283" t="s">
        <v>113</v>
      </c>
      <c r="P72" s="295" t="s">
        <v>420</v>
      </c>
      <c r="Q72" s="295" t="s">
        <v>100</v>
      </c>
      <c r="R72" s="295" t="s">
        <v>101</v>
      </c>
      <c r="S72" s="295" t="s">
        <v>102</v>
      </c>
      <c r="T72" s="299">
        <f>+U72</f>
        <v>1498968</v>
      </c>
      <c r="U72" s="271">
        <v>1498968</v>
      </c>
      <c r="V72" s="271">
        <f>+U72</f>
        <v>1498968</v>
      </c>
      <c r="W72" s="269" t="s">
        <v>103</v>
      </c>
      <c r="X72" s="269" t="s">
        <v>103</v>
      </c>
      <c r="Y72" s="269" t="s">
        <v>103</v>
      </c>
      <c r="Z72" s="269" t="s">
        <v>103</v>
      </c>
      <c r="AA72" s="269" t="s">
        <v>103</v>
      </c>
      <c r="AB72" s="271">
        <v>264524</v>
      </c>
      <c r="AC72" s="269" t="s">
        <v>104</v>
      </c>
      <c r="AD72" s="269"/>
      <c r="AE72" s="271">
        <f>U72</f>
        <v>1498968</v>
      </c>
      <c r="AF72" s="269"/>
      <c r="AG72" s="269"/>
      <c r="AH72" s="297" t="s">
        <v>352</v>
      </c>
      <c r="AI72" s="297" t="s">
        <v>462</v>
      </c>
      <c r="AJ72" s="279" t="s">
        <v>417</v>
      </c>
    </row>
    <row r="73" spans="2:36" ht="52.5" customHeight="1" x14ac:dyDescent="0.25">
      <c r="B73" s="283"/>
      <c r="C73" s="283"/>
      <c r="D73" s="283"/>
      <c r="E73" s="283"/>
      <c r="F73" s="283"/>
      <c r="G73" s="283"/>
      <c r="H73" s="284"/>
      <c r="I73" s="284"/>
      <c r="J73" s="139" t="s">
        <v>424</v>
      </c>
      <c r="K73" s="158" t="s">
        <v>425</v>
      </c>
      <c r="L73" s="158" t="s">
        <v>426</v>
      </c>
      <c r="M73" s="155">
        <v>1</v>
      </c>
      <c r="N73" s="296"/>
      <c r="O73" s="283"/>
      <c r="P73" s="295"/>
      <c r="Q73" s="295"/>
      <c r="R73" s="295"/>
      <c r="S73" s="295"/>
      <c r="T73" s="300"/>
      <c r="U73" s="271"/>
      <c r="V73" s="271"/>
      <c r="W73" s="269"/>
      <c r="X73" s="269"/>
      <c r="Y73" s="269"/>
      <c r="Z73" s="269"/>
      <c r="AA73" s="269"/>
      <c r="AB73" s="271"/>
      <c r="AC73" s="269"/>
      <c r="AD73" s="269"/>
      <c r="AE73" s="271"/>
      <c r="AF73" s="269"/>
      <c r="AG73" s="269"/>
      <c r="AH73" s="297"/>
      <c r="AI73" s="297"/>
      <c r="AJ73" s="279"/>
    </row>
    <row r="74" spans="2:36" ht="25.5" x14ac:dyDescent="0.25">
      <c r="B74" s="283" t="s">
        <v>491</v>
      </c>
      <c r="C74" s="283" t="s">
        <v>492</v>
      </c>
      <c r="D74" s="283" t="s">
        <v>493</v>
      </c>
      <c r="E74" s="283" t="s">
        <v>494</v>
      </c>
      <c r="F74" s="269" t="s">
        <v>495</v>
      </c>
      <c r="G74" s="283" t="s">
        <v>496</v>
      </c>
      <c r="H74" s="283" t="s">
        <v>93</v>
      </c>
      <c r="I74" s="283" t="s">
        <v>417</v>
      </c>
      <c r="J74" s="139" t="s">
        <v>424</v>
      </c>
      <c r="K74" s="158" t="s">
        <v>425</v>
      </c>
      <c r="L74" s="158" t="s">
        <v>426</v>
      </c>
      <c r="M74" s="155">
        <v>1</v>
      </c>
      <c r="N74" s="283" t="s">
        <v>97</v>
      </c>
      <c r="O74" s="283" t="s">
        <v>123</v>
      </c>
      <c r="P74" s="283" t="s">
        <v>420</v>
      </c>
      <c r="Q74" s="283" t="s">
        <v>100</v>
      </c>
      <c r="R74" s="283" t="s">
        <v>101</v>
      </c>
      <c r="S74" s="283" t="s">
        <v>102</v>
      </c>
      <c r="T74" s="271">
        <f>+U74+U76+U78</f>
        <v>5137655</v>
      </c>
      <c r="U74" s="271">
        <v>2106232</v>
      </c>
      <c r="V74" s="271">
        <f>+U74</f>
        <v>2106232</v>
      </c>
      <c r="W74" s="269" t="s">
        <v>103</v>
      </c>
      <c r="X74" s="269" t="s">
        <v>103</v>
      </c>
      <c r="Y74" s="269" t="s">
        <v>103</v>
      </c>
      <c r="Z74" s="269" t="s">
        <v>103</v>
      </c>
      <c r="AA74" s="269" t="s">
        <v>103</v>
      </c>
      <c r="AB74" s="271">
        <v>3699994</v>
      </c>
      <c r="AC74" s="269" t="s">
        <v>104</v>
      </c>
      <c r="AD74" s="269"/>
      <c r="AE74" s="271">
        <f>U74</f>
        <v>2106232</v>
      </c>
      <c r="AF74" s="269"/>
      <c r="AG74" s="269"/>
      <c r="AH74" s="293" t="s">
        <v>367</v>
      </c>
      <c r="AI74" s="293" t="s">
        <v>441</v>
      </c>
      <c r="AJ74" s="269" t="s">
        <v>417</v>
      </c>
    </row>
    <row r="75" spans="2:36" ht="34.5" customHeight="1" x14ac:dyDescent="0.25">
      <c r="B75" s="283"/>
      <c r="C75" s="283"/>
      <c r="D75" s="283"/>
      <c r="E75" s="283"/>
      <c r="F75" s="269"/>
      <c r="G75" s="283"/>
      <c r="H75" s="283"/>
      <c r="I75" s="283"/>
      <c r="J75" s="139" t="s">
        <v>437</v>
      </c>
      <c r="K75" s="158" t="s">
        <v>438</v>
      </c>
      <c r="L75" s="158" t="s">
        <v>439</v>
      </c>
      <c r="M75" s="155">
        <v>115290</v>
      </c>
      <c r="N75" s="283"/>
      <c r="O75" s="283"/>
      <c r="P75" s="283"/>
      <c r="Q75" s="283"/>
      <c r="R75" s="283"/>
      <c r="S75" s="283"/>
      <c r="T75" s="269"/>
      <c r="U75" s="271"/>
      <c r="V75" s="271"/>
      <c r="W75" s="269"/>
      <c r="X75" s="269"/>
      <c r="Y75" s="269"/>
      <c r="Z75" s="269"/>
      <c r="AA75" s="269"/>
      <c r="AB75" s="271"/>
      <c r="AC75" s="269"/>
      <c r="AD75" s="269"/>
      <c r="AE75" s="271"/>
      <c r="AF75" s="269"/>
      <c r="AG75" s="269"/>
      <c r="AH75" s="293"/>
      <c r="AI75" s="293"/>
      <c r="AJ75" s="269"/>
    </row>
    <row r="76" spans="2:36" ht="25.5" x14ac:dyDescent="0.25">
      <c r="B76" s="283"/>
      <c r="C76" s="283"/>
      <c r="D76" s="283"/>
      <c r="E76" s="283"/>
      <c r="F76" s="269" t="s">
        <v>497</v>
      </c>
      <c r="G76" s="283"/>
      <c r="H76" s="283"/>
      <c r="I76" s="283"/>
      <c r="J76" s="139" t="s">
        <v>424</v>
      </c>
      <c r="K76" s="158" t="s">
        <v>425</v>
      </c>
      <c r="L76" s="158" t="s">
        <v>426</v>
      </c>
      <c r="M76" s="155">
        <v>1</v>
      </c>
      <c r="N76" s="283"/>
      <c r="O76" s="283" t="s">
        <v>123</v>
      </c>
      <c r="P76" s="283"/>
      <c r="Q76" s="283"/>
      <c r="R76" s="283"/>
      <c r="S76" s="283"/>
      <c r="T76" s="269"/>
      <c r="U76" s="271">
        <v>2721173</v>
      </c>
      <c r="V76" s="271">
        <f>+U76</f>
        <v>2721173</v>
      </c>
      <c r="W76" s="269" t="s">
        <v>103</v>
      </c>
      <c r="X76" s="269" t="s">
        <v>103</v>
      </c>
      <c r="Y76" s="269" t="s">
        <v>103</v>
      </c>
      <c r="Z76" s="269" t="s">
        <v>103</v>
      </c>
      <c r="AA76" s="269" t="s">
        <v>103</v>
      </c>
      <c r="AB76" s="271">
        <v>480207</v>
      </c>
      <c r="AC76" s="269" t="s">
        <v>104</v>
      </c>
      <c r="AD76" s="269"/>
      <c r="AE76" s="271">
        <f>U76</f>
        <v>2721173</v>
      </c>
      <c r="AF76" s="269"/>
      <c r="AG76" s="269"/>
      <c r="AH76" s="293"/>
      <c r="AI76" s="293"/>
      <c r="AJ76" s="269"/>
    </row>
    <row r="77" spans="2:36" ht="25.5" x14ac:dyDescent="0.25">
      <c r="B77" s="283"/>
      <c r="C77" s="283"/>
      <c r="D77" s="283"/>
      <c r="E77" s="283"/>
      <c r="F77" s="269"/>
      <c r="G77" s="283"/>
      <c r="H77" s="283"/>
      <c r="I77" s="283"/>
      <c r="J77" s="139" t="s">
        <v>437</v>
      </c>
      <c r="K77" s="158" t="s">
        <v>438</v>
      </c>
      <c r="L77" s="158" t="s">
        <v>439</v>
      </c>
      <c r="M77" s="155">
        <v>85680</v>
      </c>
      <c r="N77" s="283"/>
      <c r="O77" s="283"/>
      <c r="P77" s="283"/>
      <c r="Q77" s="283"/>
      <c r="R77" s="283"/>
      <c r="S77" s="283"/>
      <c r="T77" s="269"/>
      <c r="U77" s="271"/>
      <c r="V77" s="271"/>
      <c r="W77" s="269"/>
      <c r="X77" s="269"/>
      <c r="Y77" s="269"/>
      <c r="Z77" s="269"/>
      <c r="AA77" s="269"/>
      <c r="AB77" s="271"/>
      <c r="AC77" s="269"/>
      <c r="AD77" s="269"/>
      <c r="AE77" s="271"/>
      <c r="AF77" s="269"/>
      <c r="AG77" s="269"/>
      <c r="AH77" s="293"/>
      <c r="AI77" s="293"/>
      <c r="AJ77" s="269"/>
    </row>
    <row r="78" spans="2:36" ht="25.5" x14ac:dyDescent="0.25">
      <c r="B78" s="283"/>
      <c r="C78" s="283"/>
      <c r="D78" s="283"/>
      <c r="E78" s="283"/>
      <c r="F78" s="269" t="s">
        <v>498</v>
      </c>
      <c r="G78" s="283"/>
      <c r="H78" s="283"/>
      <c r="I78" s="283"/>
      <c r="J78" s="139" t="s">
        <v>424</v>
      </c>
      <c r="K78" s="158" t="s">
        <v>425</v>
      </c>
      <c r="L78" s="158" t="s">
        <v>426</v>
      </c>
      <c r="M78" s="155">
        <v>1</v>
      </c>
      <c r="N78" s="283"/>
      <c r="O78" s="283" t="s">
        <v>123</v>
      </c>
      <c r="P78" s="283"/>
      <c r="Q78" s="283"/>
      <c r="R78" s="283"/>
      <c r="S78" s="283"/>
      <c r="T78" s="269"/>
      <c r="U78" s="271">
        <v>310250</v>
      </c>
      <c r="V78" s="271">
        <f>+U78</f>
        <v>310250</v>
      </c>
      <c r="W78" s="269" t="s">
        <v>103</v>
      </c>
      <c r="X78" s="269" t="s">
        <v>103</v>
      </c>
      <c r="Y78" s="269" t="s">
        <v>103</v>
      </c>
      <c r="Z78" s="269" t="s">
        <v>103</v>
      </c>
      <c r="AA78" s="269" t="s">
        <v>103</v>
      </c>
      <c r="AB78" s="271">
        <v>54750</v>
      </c>
      <c r="AC78" s="269" t="s">
        <v>104</v>
      </c>
      <c r="AD78" s="269"/>
      <c r="AE78" s="271">
        <f>U78</f>
        <v>310250</v>
      </c>
      <c r="AF78" s="269"/>
      <c r="AG78" s="269"/>
      <c r="AH78" s="293"/>
      <c r="AI78" s="293"/>
      <c r="AJ78" s="269"/>
    </row>
    <row r="79" spans="2:36" ht="25.5" x14ac:dyDescent="0.25">
      <c r="B79" s="283"/>
      <c r="C79" s="283"/>
      <c r="D79" s="283"/>
      <c r="E79" s="283"/>
      <c r="F79" s="269"/>
      <c r="G79" s="283"/>
      <c r="H79" s="283"/>
      <c r="I79" s="283"/>
      <c r="J79" s="139" t="s">
        <v>437</v>
      </c>
      <c r="K79" s="158" t="s">
        <v>438</v>
      </c>
      <c r="L79" s="158" t="s">
        <v>439</v>
      </c>
      <c r="M79" s="155">
        <v>3306</v>
      </c>
      <c r="N79" s="283"/>
      <c r="O79" s="283"/>
      <c r="P79" s="283"/>
      <c r="Q79" s="283"/>
      <c r="R79" s="283"/>
      <c r="S79" s="283"/>
      <c r="T79" s="269"/>
      <c r="U79" s="271"/>
      <c r="V79" s="271"/>
      <c r="W79" s="269"/>
      <c r="X79" s="269"/>
      <c r="Y79" s="269"/>
      <c r="Z79" s="269"/>
      <c r="AA79" s="269"/>
      <c r="AB79" s="271"/>
      <c r="AC79" s="269"/>
      <c r="AD79" s="269"/>
      <c r="AE79" s="271"/>
      <c r="AF79" s="269"/>
      <c r="AG79" s="269"/>
      <c r="AH79" s="293"/>
      <c r="AI79" s="293"/>
      <c r="AJ79" s="269"/>
    </row>
    <row r="80" spans="2:36" ht="25.5" x14ac:dyDescent="0.25">
      <c r="B80" s="283" t="s">
        <v>499</v>
      </c>
      <c r="C80" s="283" t="s">
        <v>500</v>
      </c>
      <c r="D80" s="283" t="s">
        <v>493</v>
      </c>
      <c r="E80" s="283" t="s">
        <v>494</v>
      </c>
      <c r="F80" s="269" t="s">
        <v>501</v>
      </c>
      <c r="G80" s="283" t="s">
        <v>496</v>
      </c>
      <c r="H80" s="283" t="s">
        <v>93</v>
      </c>
      <c r="I80" s="283" t="s">
        <v>417</v>
      </c>
      <c r="J80" s="139" t="s">
        <v>424</v>
      </c>
      <c r="K80" s="158" t="s">
        <v>425</v>
      </c>
      <c r="L80" s="158" t="s">
        <v>426</v>
      </c>
      <c r="M80" s="157">
        <v>1</v>
      </c>
      <c r="N80" s="283" t="s">
        <v>97</v>
      </c>
      <c r="O80" s="283" t="s">
        <v>123</v>
      </c>
      <c r="P80" s="283" t="s">
        <v>420</v>
      </c>
      <c r="Q80" s="283" t="s">
        <v>100</v>
      </c>
      <c r="R80" s="283" t="s">
        <v>101</v>
      </c>
      <c r="S80" s="283" t="s">
        <v>102</v>
      </c>
      <c r="T80" s="271">
        <f>+U80+U83+U86</f>
        <v>2584846</v>
      </c>
      <c r="U80" s="271">
        <v>340000</v>
      </c>
      <c r="V80" s="271">
        <f>+U80</f>
        <v>340000</v>
      </c>
      <c r="W80" s="269" t="s">
        <v>103</v>
      </c>
      <c r="X80" s="269" t="s">
        <v>103</v>
      </c>
      <c r="Y80" s="269" t="s">
        <v>103</v>
      </c>
      <c r="Z80" s="269" t="s">
        <v>103</v>
      </c>
      <c r="AA80" s="269" t="s">
        <v>103</v>
      </c>
      <c r="AB80" s="271">
        <v>60000</v>
      </c>
      <c r="AC80" s="269" t="s">
        <v>104</v>
      </c>
      <c r="AD80" s="269"/>
      <c r="AE80" s="271">
        <f>U80</f>
        <v>340000</v>
      </c>
      <c r="AF80" s="269"/>
      <c r="AG80" s="269"/>
      <c r="AH80" s="293" t="s">
        <v>441</v>
      </c>
      <c r="AI80" s="294" t="s">
        <v>380</v>
      </c>
      <c r="AJ80" s="283" t="s">
        <v>417</v>
      </c>
    </row>
    <row r="81" spans="2:36" ht="25.5" x14ac:dyDescent="0.25">
      <c r="B81" s="283"/>
      <c r="C81" s="283"/>
      <c r="D81" s="283"/>
      <c r="E81" s="283"/>
      <c r="F81" s="269"/>
      <c r="G81" s="283"/>
      <c r="H81" s="283"/>
      <c r="I81" s="283"/>
      <c r="J81" s="139" t="s">
        <v>502</v>
      </c>
      <c r="K81" s="158" t="s">
        <v>503</v>
      </c>
      <c r="L81" s="158" t="s">
        <v>423</v>
      </c>
      <c r="M81" s="157">
        <v>2900</v>
      </c>
      <c r="N81" s="283"/>
      <c r="O81" s="283"/>
      <c r="P81" s="283"/>
      <c r="Q81" s="283"/>
      <c r="R81" s="283"/>
      <c r="S81" s="283"/>
      <c r="T81" s="271"/>
      <c r="U81" s="271"/>
      <c r="V81" s="271"/>
      <c r="W81" s="269"/>
      <c r="X81" s="269"/>
      <c r="Y81" s="269"/>
      <c r="Z81" s="269"/>
      <c r="AA81" s="269"/>
      <c r="AB81" s="271"/>
      <c r="AC81" s="269"/>
      <c r="AD81" s="269"/>
      <c r="AE81" s="271"/>
      <c r="AF81" s="269"/>
      <c r="AG81" s="269"/>
      <c r="AH81" s="293"/>
      <c r="AI81" s="294"/>
      <c r="AJ81" s="283"/>
    </row>
    <row r="82" spans="2:36" ht="38.25" x14ac:dyDescent="0.25">
      <c r="B82" s="283"/>
      <c r="C82" s="283"/>
      <c r="D82" s="283"/>
      <c r="E82" s="283"/>
      <c r="F82" s="269"/>
      <c r="G82" s="283"/>
      <c r="H82" s="283"/>
      <c r="I82" s="283"/>
      <c r="J82" s="139" t="s">
        <v>504</v>
      </c>
      <c r="K82" s="158" t="s">
        <v>505</v>
      </c>
      <c r="L82" s="158" t="s">
        <v>383</v>
      </c>
      <c r="M82" s="157">
        <v>0.11</v>
      </c>
      <c r="N82" s="283"/>
      <c r="O82" s="283"/>
      <c r="P82" s="283"/>
      <c r="Q82" s="283"/>
      <c r="R82" s="283"/>
      <c r="S82" s="283"/>
      <c r="T82" s="269"/>
      <c r="U82" s="271"/>
      <c r="V82" s="271"/>
      <c r="W82" s="269"/>
      <c r="X82" s="269"/>
      <c r="Y82" s="269"/>
      <c r="Z82" s="269"/>
      <c r="AA82" s="269"/>
      <c r="AB82" s="271"/>
      <c r="AC82" s="269"/>
      <c r="AD82" s="269"/>
      <c r="AE82" s="271"/>
      <c r="AF82" s="269"/>
      <c r="AG82" s="269"/>
      <c r="AH82" s="293"/>
      <c r="AI82" s="294"/>
      <c r="AJ82" s="283"/>
    </row>
    <row r="83" spans="2:36" ht="25.5" x14ac:dyDescent="0.25">
      <c r="B83" s="283"/>
      <c r="C83" s="283"/>
      <c r="D83" s="283"/>
      <c r="E83" s="283"/>
      <c r="F83" s="269" t="s">
        <v>506</v>
      </c>
      <c r="G83" s="283"/>
      <c r="H83" s="283"/>
      <c r="I83" s="283"/>
      <c r="J83" s="139" t="s">
        <v>424</v>
      </c>
      <c r="K83" s="158" t="s">
        <v>425</v>
      </c>
      <c r="L83" s="158" t="s">
        <v>426</v>
      </c>
      <c r="M83" s="157">
        <v>1</v>
      </c>
      <c r="N83" s="283"/>
      <c r="O83" s="283" t="s">
        <v>123</v>
      </c>
      <c r="P83" s="283"/>
      <c r="Q83" s="283"/>
      <c r="R83" s="283"/>
      <c r="S83" s="283"/>
      <c r="T83" s="269"/>
      <c r="U83" s="271">
        <v>595000</v>
      </c>
      <c r="V83" s="271">
        <f>+U83</f>
        <v>595000</v>
      </c>
      <c r="W83" s="269" t="s">
        <v>103</v>
      </c>
      <c r="X83" s="269" t="s">
        <v>103</v>
      </c>
      <c r="Y83" s="269" t="s">
        <v>103</v>
      </c>
      <c r="Z83" s="269" t="s">
        <v>103</v>
      </c>
      <c r="AA83" s="269" t="s">
        <v>103</v>
      </c>
      <c r="AB83" s="271">
        <v>105000</v>
      </c>
      <c r="AC83" s="269" t="s">
        <v>104</v>
      </c>
      <c r="AD83" s="269"/>
      <c r="AE83" s="271">
        <f>U83</f>
        <v>595000</v>
      </c>
      <c r="AF83" s="269"/>
      <c r="AG83" s="269"/>
      <c r="AH83" s="293"/>
      <c r="AI83" s="294"/>
      <c r="AJ83" s="283"/>
    </row>
    <row r="84" spans="2:36" ht="25.5" x14ac:dyDescent="0.25">
      <c r="B84" s="283"/>
      <c r="C84" s="283"/>
      <c r="D84" s="283"/>
      <c r="E84" s="283"/>
      <c r="F84" s="269"/>
      <c r="G84" s="283"/>
      <c r="H84" s="283"/>
      <c r="I84" s="283"/>
      <c r="J84" s="139" t="s">
        <v>502</v>
      </c>
      <c r="K84" s="158" t="s">
        <v>503</v>
      </c>
      <c r="L84" s="158" t="s">
        <v>423</v>
      </c>
      <c r="M84" s="157">
        <v>23000</v>
      </c>
      <c r="N84" s="283"/>
      <c r="O84" s="283"/>
      <c r="P84" s="283"/>
      <c r="Q84" s="283"/>
      <c r="R84" s="283"/>
      <c r="S84" s="283"/>
      <c r="T84" s="269"/>
      <c r="U84" s="271"/>
      <c r="V84" s="271"/>
      <c r="W84" s="269"/>
      <c r="X84" s="269"/>
      <c r="Y84" s="269"/>
      <c r="Z84" s="269"/>
      <c r="AA84" s="269"/>
      <c r="AB84" s="271"/>
      <c r="AC84" s="269"/>
      <c r="AD84" s="269"/>
      <c r="AE84" s="271"/>
      <c r="AF84" s="269"/>
      <c r="AG84" s="269"/>
      <c r="AH84" s="293"/>
      <c r="AI84" s="294"/>
      <c r="AJ84" s="283"/>
    </row>
    <row r="85" spans="2:36" ht="38.25" x14ac:dyDescent="0.25">
      <c r="B85" s="283"/>
      <c r="C85" s="283"/>
      <c r="D85" s="283"/>
      <c r="E85" s="283"/>
      <c r="F85" s="269"/>
      <c r="G85" s="283"/>
      <c r="H85" s="283"/>
      <c r="I85" s="283"/>
      <c r="J85" s="139" t="s">
        <v>504</v>
      </c>
      <c r="K85" s="158" t="s">
        <v>505</v>
      </c>
      <c r="L85" s="158" t="s">
        <v>383</v>
      </c>
      <c r="M85" s="157">
        <v>2.2999999999999998</v>
      </c>
      <c r="N85" s="283"/>
      <c r="O85" s="283"/>
      <c r="P85" s="283"/>
      <c r="Q85" s="283"/>
      <c r="R85" s="283"/>
      <c r="S85" s="283"/>
      <c r="T85" s="269"/>
      <c r="U85" s="271"/>
      <c r="V85" s="271"/>
      <c r="W85" s="269"/>
      <c r="X85" s="269"/>
      <c r="Y85" s="269"/>
      <c r="Z85" s="269"/>
      <c r="AA85" s="269"/>
      <c r="AB85" s="271"/>
      <c r="AC85" s="269"/>
      <c r="AD85" s="269"/>
      <c r="AE85" s="271"/>
      <c r="AF85" s="269"/>
      <c r="AG85" s="269"/>
      <c r="AH85" s="293"/>
      <c r="AI85" s="294"/>
      <c r="AJ85" s="283"/>
    </row>
    <row r="86" spans="2:36" ht="25.5" x14ac:dyDescent="0.25">
      <c r="B86" s="283"/>
      <c r="C86" s="283"/>
      <c r="D86" s="283"/>
      <c r="E86" s="283"/>
      <c r="F86" s="269" t="s">
        <v>507</v>
      </c>
      <c r="G86" s="283"/>
      <c r="H86" s="283"/>
      <c r="I86" s="283"/>
      <c r="J86" s="139" t="s">
        <v>424</v>
      </c>
      <c r="K86" s="158" t="s">
        <v>425</v>
      </c>
      <c r="L86" s="158" t="s">
        <v>426</v>
      </c>
      <c r="M86" s="157">
        <v>1</v>
      </c>
      <c r="N86" s="283"/>
      <c r="O86" s="283" t="s">
        <v>123</v>
      </c>
      <c r="P86" s="283"/>
      <c r="Q86" s="283"/>
      <c r="R86" s="283"/>
      <c r="S86" s="283"/>
      <c r="T86" s="269"/>
      <c r="U86" s="271">
        <v>1649846</v>
      </c>
      <c r="V86" s="271">
        <f>+U86</f>
        <v>1649846</v>
      </c>
      <c r="W86" s="269" t="s">
        <v>103</v>
      </c>
      <c r="X86" s="269" t="s">
        <v>103</v>
      </c>
      <c r="Y86" s="269" t="s">
        <v>103</v>
      </c>
      <c r="Z86" s="269" t="s">
        <v>103</v>
      </c>
      <c r="AA86" s="269" t="s">
        <v>103</v>
      </c>
      <c r="AB86" s="271">
        <v>291150</v>
      </c>
      <c r="AC86" s="269" t="s">
        <v>104</v>
      </c>
      <c r="AD86" s="269"/>
      <c r="AE86" s="271">
        <f>U86</f>
        <v>1649846</v>
      </c>
      <c r="AF86" s="269"/>
      <c r="AG86" s="269"/>
      <c r="AH86" s="293"/>
      <c r="AI86" s="294"/>
      <c r="AJ86" s="283"/>
    </row>
    <row r="87" spans="2:36" ht="25.5" x14ac:dyDescent="0.25">
      <c r="B87" s="283"/>
      <c r="C87" s="283"/>
      <c r="D87" s="283"/>
      <c r="E87" s="283"/>
      <c r="F87" s="269"/>
      <c r="G87" s="283"/>
      <c r="H87" s="283"/>
      <c r="I87" s="283"/>
      <c r="J87" s="139" t="s">
        <v>502</v>
      </c>
      <c r="K87" s="158" t="s">
        <v>503</v>
      </c>
      <c r="L87" s="158" t="s">
        <v>423</v>
      </c>
      <c r="M87" s="157">
        <v>9000</v>
      </c>
      <c r="N87" s="283"/>
      <c r="O87" s="283"/>
      <c r="P87" s="283"/>
      <c r="Q87" s="283"/>
      <c r="R87" s="283"/>
      <c r="S87" s="283"/>
      <c r="T87" s="269"/>
      <c r="U87" s="271"/>
      <c r="V87" s="271"/>
      <c r="W87" s="269"/>
      <c r="X87" s="269"/>
      <c r="Y87" s="269"/>
      <c r="Z87" s="269"/>
      <c r="AA87" s="269"/>
      <c r="AB87" s="271"/>
      <c r="AC87" s="269"/>
      <c r="AD87" s="269"/>
      <c r="AE87" s="271"/>
      <c r="AF87" s="269"/>
      <c r="AG87" s="269"/>
      <c r="AH87" s="293"/>
      <c r="AI87" s="294"/>
      <c r="AJ87" s="283"/>
    </row>
    <row r="88" spans="2:36" ht="38.25" x14ac:dyDescent="0.25">
      <c r="B88" s="283"/>
      <c r="C88" s="283"/>
      <c r="D88" s="283"/>
      <c r="E88" s="283"/>
      <c r="F88" s="269"/>
      <c r="G88" s="283"/>
      <c r="H88" s="283"/>
      <c r="I88" s="283"/>
      <c r="J88" s="139" t="s">
        <v>504</v>
      </c>
      <c r="K88" s="158" t="s">
        <v>505</v>
      </c>
      <c r="L88" s="158" t="s">
        <v>383</v>
      </c>
      <c r="M88" s="157">
        <v>0.09</v>
      </c>
      <c r="N88" s="283"/>
      <c r="O88" s="283"/>
      <c r="P88" s="283"/>
      <c r="Q88" s="283"/>
      <c r="R88" s="283"/>
      <c r="S88" s="283"/>
      <c r="T88" s="269"/>
      <c r="U88" s="271"/>
      <c r="V88" s="271"/>
      <c r="W88" s="269"/>
      <c r="X88" s="269"/>
      <c r="Y88" s="269"/>
      <c r="Z88" s="269"/>
      <c r="AA88" s="269"/>
      <c r="AB88" s="271"/>
      <c r="AC88" s="269"/>
      <c r="AD88" s="269"/>
      <c r="AE88" s="271"/>
      <c r="AF88" s="269"/>
      <c r="AG88" s="269"/>
      <c r="AH88" s="293"/>
      <c r="AI88" s="294"/>
      <c r="AJ88" s="283"/>
    </row>
    <row r="89" spans="2:36" ht="25.5" x14ac:dyDescent="0.25">
      <c r="B89" s="283" t="s">
        <v>508</v>
      </c>
      <c r="C89" s="283" t="s">
        <v>509</v>
      </c>
      <c r="D89" s="283" t="s">
        <v>493</v>
      </c>
      <c r="E89" s="283" t="s">
        <v>494</v>
      </c>
      <c r="F89" s="269" t="s">
        <v>510</v>
      </c>
      <c r="G89" s="283" t="s">
        <v>496</v>
      </c>
      <c r="H89" s="283" t="s">
        <v>93</v>
      </c>
      <c r="I89" s="283" t="s">
        <v>417</v>
      </c>
      <c r="J89" s="139" t="s">
        <v>424</v>
      </c>
      <c r="K89" s="158" t="s">
        <v>425</v>
      </c>
      <c r="L89" s="158" t="s">
        <v>426</v>
      </c>
      <c r="M89" s="157">
        <v>1</v>
      </c>
      <c r="N89" s="283" t="s">
        <v>97</v>
      </c>
      <c r="O89" s="283" t="s">
        <v>123</v>
      </c>
      <c r="P89" s="283" t="s">
        <v>420</v>
      </c>
      <c r="Q89" s="283" t="s">
        <v>100</v>
      </c>
      <c r="R89" s="283" t="s">
        <v>101</v>
      </c>
      <c r="S89" s="283" t="s">
        <v>102</v>
      </c>
      <c r="T89" s="271">
        <f>+U89+U92</f>
        <v>1399627</v>
      </c>
      <c r="U89" s="271">
        <v>342125</v>
      </c>
      <c r="V89" s="271">
        <f>+U89</f>
        <v>342125</v>
      </c>
      <c r="W89" s="269" t="s">
        <v>103</v>
      </c>
      <c r="X89" s="269" t="s">
        <v>103</v>
      </c>
      <c r="Y89" s="269" t="s">
        <v>103</v>
      </c>
      <c r="Z89" s="269" t="s">
        <v>103</v>
      </c>
      <c r="AA89" s="269" t="s">
        <v>103</v>
      </c>
      <c r="AB89" s="271">
        <v>60375</v>
      </c>
      <c r="AC89" s="269" t="s">
        <v>104</v>
      </c>
      <c r="AD89" s="269"/>
      <c r="AE89" s="271">
        <f>U89</f>
        <v>342125</v>
      </c>
      <c r="AF89" s="269"/>
      <c r="AG89" s="269"/>
      <c r="AH89" s="293" t="s">
        <v>405</v>
      </c>
      <c r="AI89" s="294" t="s">
        <v>384</v>
      </c>
      <c r="AJ89" s="283" t="s">
        <v>417</v>
      </c>
    </row>
    <row r="90" spans="2:36" ht="25.5" x14ac:dyDescent="0.25">
      <c r="B90" s="283"/>
      <c r="C90" s="283"/>
      <c r="D90" s="283"/>
      <c r="E90" s="283"/>
      <c r="F90" s="269"/>
      <c r="G90" s="283"/>
      <c r="H90" s="283"/>
      <c r="I90" s="283"/>
      <c r="J90" s="139" t="s">
        <v>502</v>
      </c>
      <c r="K90" s="158" t="s">
        <v>503</v>
      </c>
      <c r="L90" s="158" t="s">
        <v>423</v>
      </c>
      <c r="M90" s="157">
        <v>2001</v>
      </c>
      <c r="N90" s="283"/>
      <c r="O90" s="283"/>
      <c r="P90" s="283"/>
      <c r="Q90" s="283"/>
      <c r="R90" s="283"/>
      <c r="S90" s="283"/>
      <c r="T90" s="271"/>
      <c r="U90" s="271"/>
      <c r="V90" s="271"/>
      <c r="W90" s="269"/>
      <c r="X90" s="269"/>
      <c r="Y90" s="269"/>
      <c r="Z90" s="269"/>
      <c r="AA90" s="269"/>
      <c r="AB90" s="271"/>
      <c r="AC90" s="269"/>
      <c r="AD90" s="269"/>
      <c r="AE90" s="271"/>
      <c r="AF90" s="269"/>
      <c r="AG90" s="269"/>
      <c r="AH90" s="293"/>
      <c r="AI90" s="294"/>
      <c r="AJ90" s="283"/>
    </row>
    <row r="91" spans="2:36" ht="38.25" x14ac:dyDescent="0.25">
      <c r="B91" s="283"/>
      <c r="C91" s="283"/>
      <c r="D91" s="283"/>
      <c r="E91" s="283"/>
      <c r="F91" s="269"/>
      <c r="G91" s="283"/>
      <c r="H91" s="283"/>
      <c r="I91" s="283"/>
      <c r="J91" s="139" t="s">
        <v>504</v>
      </c>
      <c r="K91" s="158" t="s">
        <v>505</v>
      </c>
      <c r="L91" s="158" t="s">
        <v>383</v>
      </c>
      <c r="M91" s="157">
        <v>0.2</v>
      </c>
      <c r="N91" s="283"/>
      <c r="O91" s="283"/>
      <c r="P91" s="283"/>
      <c r="Q91" s="283"/>
      <c r="R91" s="283"/>
      <c r="S91" s="283"/>
      <c r="T91" s="271"/>
      <c r="U91" s="271"/>
      <c r="V91" s="271"/>
      <c r="W91" s="269"/>
      <c r="X91" s="269"/>
      <c r="Y91" s="269"/>
      <c r="Z91" s="269"/>
      <c r="AA91" s="269"/>
      <c r="AB91" s="271"/>
      <c r="AC91" s="269"/>
      <c r="AD91" s="269"/>
      <c r="AE91" s="271"/>
      <c r="AF91" s="269"/>
      <c r="AG91" s="269"/>
      <c r="AH91" s="293"/>
      <c r="AI91" s="294"/>
      <c r="AJ91" s="283"/>
    </row>
    <row r="92" spans="2:36" ht="25.5" x14ac:dyDescent="0.25">
      <c r="B92" s="283"/>
      <c r="C92" s="283"/>
      <c r="D92" s="283"/>
      <c r="E92" s="283"/>
      <c r="F92" s="269" t="s">
        <v>511</v>
      </c>
      <c r="G92" s="283"/>
      <c r="H92" s="283"/>
      <c r="I92" s="283"/>
      <c r="J92" s="139" t="s">
        <v>424</v>
      </c>
      <c r="K92" s="158" t="s">
        <v>425</v>
      </c>
      <c r="L92" s="158" t="s">
        <v>426</v>
      </c>
      <c r="M92" s="157">
        <v>1</v>
      </c>
      <c r="N92" s="283"/>
      <c r="O92" s="283" t="s">
        <v>123</v>
      </c>
      <c r="P92" s="283"/>
      <c r="Q92" s="283"/>
      <c r="R92" s="283"/>
      <c r="S92" s="283"/>
      <c r="T92" s="269"/>
      <c r="U92" s="271">
        <v>1057502</v>
      </c>
      <c r="V92" s="271">
        <f>+U92</f>
        <v>1057502</v>
      </c>
      <c r="W92" s="269" t="s">
        <v>103</v>
      </c>
      <c r="X92" s="269" t="s">
        <v>103</v>
      </c>
      <c r="Y92" s="269" t="s">
        <v>103</v>
      </c>
      <c r="Z92" s="269" t="s">
        <v>103</v>
      </c>
      <c r="AA92" s="269" t="s">
        <v>103</v>
      </c>
      <c r="AB92" s="500">
        <v>587033</v>
      </c>
      <c r="AC92" s="269" t="s">
        <v>104</v>
      </c>
      <c r="AD92" s="269"/>
      <c r="AE92" s="271">
        <f>U92</f>
        <v>1057502</v>
      </c>
      <c r="AF92" s="269"/>
      <c r="AG92" s="269"/>
      <c r="AH92" s="293"/>
      <c r="AI92" s="294"/>
      <c r="AJ92" s="283"/>
    </row>
    <row r="93" spans="2:36" ht="25.5" x14ac:dyDescent="0.25">
      <c r="B93" s="283"/>
      <c r="C93" s="283"/>
      <c r="D93" s="283"/>
      <c r="E93" s="283"/>
      <c r="F93" s="269"/>
      <c r="G93" s="283"/>
      <c r="H93" s="283"/>
      <c r="I93" s="283"/>
      <c r="J93" s="139" t="s">
        <v>502</v>
      </c>
      <c r="K93" s="158" t="s">
        <v>503</v>
      </c>
      <c r="L93" s="158" t="s">
        <v>423</v>
      </c>
      <c r="M93" s="157">
        <v>182429</v>
      </c>
      <c r="N93" s="283"/>
      <c r="O93" s="283"/>
      <c r="P93" s="283"/>
      <c r="Q93" s="283"/>
      <c r="R93" s="283"/>
      <c r="S93" s="283"/>
      <c r="T93" s="269"/>
      <c r="U93" s="271"/>
      <c r="V93" s="271"/>
      <c r="W93" s="269"/>
      <c r="X93" s="269"/>
      <c r="Y93" s="269"/>
      <c r="Z93" s="269"/>
      <c r="AA93" s="269"/>
      <c r="AB93" s="500"/>
      <c r="AC93" s="269"/>
      <c r="AD93" s="269"/>
      <c r="AE93" s="271"/>
      <c r="AF93" s="269"/>
      <c r="AG93" s="269"/>
      <c r="AH93" s="293"/>
      <c r="AI93" s="294"/>
      <c r="AJ93" s="283"/>
    </row>
    <row r="94" spans="2:36" ht="38.25" x14ac:dyDescent="0.25">
      <c r="B94" s="283"/>
      <c r="C94" s="283"/>
      <c r="D94" s="283"/>
      <c r="E94" s="283"/>
      <c r="F94" s="269"/>
      <c r="G94" s="283"/>
      <c r="H94" s="283"/>
      <c r="I94" s="283"/>
      <c r="J94" s="139" t="s">
        <v>504</v>
      </c>
      <c r="K94" s="158" t="s">
        <v>505</v>
      </c>
      <c r="L94" s="158" t="s">
        <v>383</v>
      </c>
      <c r="M94" s="157">
        <v>13.84</v>
      </c>
      <c r="N94" s="283"/>
      <c r="O94" s="283"/>
      <c r="P94" s="283"/>
      <c r="Q94" s="283"/>
      <c r="R94" s="283"/>
      <c r="S94" s="283"/>
      <c r="T94" s="269"/>
      <c r="U94" s="271"/>
      <c r="V94" s="271"/>
      <c r="W94" s="269"/>
      <c r="X94" s="269"/>
      <c r="Y94" s="269"/>
      <c r="Z94" s="269"/>
      <c r="AA94" s="269"/>
      <c r="AB94" s="500"/>
      <c r="AC94" s="269"/>
      <c r="AD94" s="269"/>
      <c r="AE94" s="271"/>
      <c r="AF94" s="269"/>
      <c r="AG94" s="269"/>
      <c r="AH94" s="293"/>
      <c r="AI94" s="294"/>
      <c r="AJ94" s="283"/>
    </row>
    <row r="95" spans="2:36" ht="25.5" x14ac:dyDescent="0.25">
      <c r="B95" s="283" t="s">
        <v>512</v>
      </c>
      <c r="C95" s="283" t="s">
        <v>513</v>
      </c>
      <c r="D95" s="283" t="s">
        <v>493</v>
      </c>
      <c r="E95" s="283" t="s">
        <v>494</v>
      </c>
      <c r="F95" s="269" t="s">
        <v>514</v>
      </c>
      <c r="G95" s="283" t="s">
        <v>496</v>
      </c>
      <c r="H95" s="284" t="s">
        <v>93</v>
      </c>
      <c r="I95" s="284" t="s">
        <v>417</v>
      </c>
      <c r="J95" s="139" t="s">
        <v>424</v>
      </c>
      <c r="K95" s="158" t="s">
        <v>425</v>
      </c>
      <c r="L95" s="158" t="s">
        <v>426</v>
      </c>
      <c r="M95" s="157">
        <v>1</v>
      </c>
      <c r="N95" s="296" t="s">
        <v>97</v>
      </c>
      <c r="O95" s="283" t="s">
        <v>123</v>
      </c>
      <c r="P95" s="295" t="s">
        <v>420</v>
      </c>
      <c r="Q95" s="295" t="s">
        <v>100</v>
      </c>
      <c r="R95" s="295" t="s">
        <v>101</v>
      </c>
      <c r="S95" s="295" t="s">
        <v>102</v>
      </c>
      <c r="T95" s="299">
        <f>+U95</f>
        <v>595000</v>
      </c>
      <c r="U95" s="271">
        <v>595000</v>
      </c>
      <c r="V95" s="271">
        <f>+U95</f>
        <v>595000</v>
      </c>
      <c r="W95" s="269" t="s">
        <v>103</v>
      </c>
      <c r="X95" s="269" t="s">
        <v>103</v>
      </c>
      <c r="Y95" s="269" t="s">
        <v>103</v>
      </c>
      <c r="Z95" s="269" t="s">
        <v>103</v>
      </c>
      <c r="AA95" s="269" t="s">
        <v>103</v>
      </c>
      <c r="AB95" s="271">
        <v>105000</v>
      </c>
      <c r="AC95" s="269" t="s">
        <v>104</v>
      </c>
      <c r="AD95" s="269"/>
      <c r="AE95" s="271">
        <f>U95</f>
        <v>595000</v>
      </c>
      <c r="AF95" s="269"/>
      <c r="AG95" s="269"/>
      <c r="AH95" s="297" t="s">
        <v>455</v>
      </c>
      <c r="AI95" s="298" t="s">
        <v>456</v>
      </c>
      <c r="AJ95" s="284" t="s">
        <v>417</v>
      </c>
    </row>
    <row r="96" spans="2:36" ht="25.5" x14ac:dyDescent="0.25">
      <c r="B96" s="283"/>
      <c r="C96" s="283"/>
      <c r="D96" s="283"/>
      <c r="E96" s="283"/>
      <c r="F96" s="269"/>
      <c r="G96" s="283"/>
      <c r="H96" s="284"/>
      <c r="I96" s="284"/>
      <c r="J96" s="139" t="s">
        <v>502</v>
      </c>
      <c r="K96" s="158" t="s">
        <v>503</v>
      </c>
      <c r="L96" s="158" t="s">
        <v>423</v>
      </c>
      <c r="M96" s="157">
        <v>8000</v>
      </c>
      <c r="N96" s="296"/>
      <c r="O96" s="283"/>
      <c r="P96" s="295"/>
      <c r="Q96" s="295"/>
      <c r="R96" s="295"/>
      <c r="S96" s="295"/>
      <c r="T96" s="299"/>
      <c r="U96" s="271"/>
      <c r="V96" s="271"/>
      <c r="W96" s="269"/>
      <c r="X96" s="269"/>
      <c r="Y96" s="269"/>
      <c r="Z96" s="269"/>
      <c r="AA96" s="269"/>
      <c r="AB96" s="271"/>
      <c r="AC96" s="269"/>
      <c r="AD96" s="269"/>
      <c r="AE96" s="271"/>
      <c r="AF96" s="269"/>
      <c r="AG96" s="269"/>
      <c r="AH96" s="297"/>
      <c r="AI96" s="298"/>
      <c r="AJ96" s="284"/>
    </row>
    <row r="97" spans="2:37" ht="38.25" x14ac:dyDescent="0.25">
      <c r="B97" s="283"/>
      <c r="C97" s="283"/>
      <c r="D97" s="283"/>
      <c r="E97" s="283"/>
      <c r="F97" s="269"/>
      <c r="G97" s="283"/>
      <c r="H97" s="284"/>
      <c r="I97" s="284"/>
      <c r="J97" s="139" t="s">
        <v>504</v>
      </c>
      <c r="K97" s="158" t="s">
        <v>505</v>
      </c>
      <c r="L97" s="158" t="s">
        <v>383</v>
      </c>
      <c r="M97" s="157">
        <v>0.83</v>
      </c>
      <c r="N97" s="296"/>
      <c r="O97" s="283"/>
      <c r="P97" s="295"/>
      <c r="Q97" s="295"/>
      <c r="R97" s="295"/>
      <c r="S97" s="295"/>
      <c r="T97" s="300"/>
      <c r="U97" s="271"/>
      <c r="V97" s="271"/>
      <c r="W97" s="269"/>
      <c r="X97" s="269"/>
      <c r="Y97" s="269"/>
      <c r="Z97" s="269"/>
      <c r="AA97" s="269"/>
      <c r="AB97" s="271"/>
      <c r="AC97" s="269"/>
      <c r="AD97" s="269"/>
      <c r="AE97" s="271"/>
      <c r="AF97" s="269"/>
      <c r="AG97" s="269"/>
      <c r="AH97" s="297"/>
      <c r="AI97" s="298"/>
      <c r="AJ97" s="284"/>
    </row>
    <row r="98" spans="2:37" ht="25.5" x14ac:dyDescent="0.25">
      <c r="B98" s="283" t="s">
        <v>515</v>
      </c>
      <c r="C98" s="283" t="s">
        <v>516</v>
      </c>
      <c r="D98" s="283" t="s">
        <v>493</v>
      </c>
      <c r="E98" s="283" t="s">
        <v>494</v>
      </c>
      <c r="F98" s="269" t="s">
        <v>517</v>
      </c>
      <c r="G98" s="283" t="s">
        <v>496</v>
      </c>
      <c r="H98" s="284" t="s">
        <v>93</v>
      </c>
      <c r="I98" s="284" t="s">
        <v>417</v>
      </c>
      <c r="J98" s="139" t="s">
        <v>424</v>
      </c>
      <c r="K98" s="158" t="s">
        <v>425</v>
      </c>
      <c r="L98" s="158" t="s">
        <v>426</v>
      </c>
      <c r="M98" s="157">
        <v>1</v>
      </c>
      <c r="N98" s="296" t="s">
        <v>97</v>
      </c>
      <c r="O98" s="283" t="s">
        <v>123</v>
      </c>
      <c r="P98" s="295" t="s">
        <v>420</v>
      </c>
      <c r="Q98" s="295" t="s">
        <v>100</v>
      </c>
      <c r="R98" s="295" t="s">
        <v>101</v>
      </c>
      <c r="S98" s="295" t="s">
        <v>102</v>
      </c>
      <c r="T98" s="299">
        <f>+U98</f>
        <v>1181500</v>
      </c>
      <c r="U98" s="271">
        <v>1181500</v>
      </c>
      <c r="V98" s="271">
        <f>+U98</f>
        <v>1181500</v>
      </c>
      <c r="W98" s="269" t="s">
        <v>103</v>
      </c>
      <c r="X98" s="269" t="s">
        <v>103</v>
      </c>
      <c r="Y98" s="269" t="s">
        <v>103</v>
      </c>
      <c r="Z98" s="269" t="s">
        <v>103</v>
      </c>
      <c r="AA98" s="269" t="s">
        <v>103</v>
      </c>
      <c r="AB98" s="271">
        <v>208500</v>
      </c>
      <c r="AC98" s="269" t="s">
        <v>104</v>
      </c>
      <c r="AD98" s="269"/>
      <c r="AE98" s="271">
        <f>U98</f>
        <v>1181500</v>
      </c>
      <c r="AF98" s="269"/>
      <c r="AG98" s="269"/>
      <c r="AH98" s="297" t="s">
        <v>466</v>
      </c>
      <c r="AI98" s="298" t="s">
        <v>467</v>
      </c>
      <c r="AJ98" s="284" t="s">
        <v>417</v>
      </c>
    </row>
    <row r="99" spans="2:37" ht="25.5" x14ac:dyDescent="0.25">
      <c r="B99" s="283"/>
      <c r="C99" s="283"/>
      <c r="D99" s="283"/>
      <c r="E99" s="283"/>
      <c r="F99" s="269"/>
      <c r="G99" s="283"/>
      <c r="H99" s="284"/>
      <c r="I99" s="284"/>
      <c r="J99" s="139" t="s">
        <v>502</v>
      </c>
      <c r="K99" s="158" t="s">
        <v>503</v>
      </c>
      <c r="L99" s="158" t="s">
        <v>423</v>
      </c>
      <c r="M99" s="157">
        <v>12000</v>
      </c>
      <c r="N99" s="296"/>
      <c r="O99" s="283"/>
      <c r="P99" s="295"/>
      <c r="Q99" s="295"/>
      <c r="R99" s="295"/>
      <c r="S99" s="295"/>
      <c r="T99" s="299"/>
      <c r="U99" s="271"/>
      <c r="V99" s="271"/>
      <c r="W99" s="269"/>
      <c r="X99" s="269"/>
      <c r="Y99" s="269"/>
      <c r="Z99" s="269"/>
      <c r="AA99" s="269"/>
      <c r="AB99" s="271"/>
      <c r="AC99" s="269"/>
      <c r="AD99" s="269"/>
      <c r="AE99" s="271"/>
      <c r="AF99" s="269"/>
      <c r="AG99" s="269"/>
      <c r="AH99" s="297"/>
      <c r="AI99" s="298"/>
      <c r="AJ99" s="284"/>
    </row>
    <row r="100" spans="2:37" ht="38.25" x14ac:dyDescent="0.25">
      <c r="B100" s="283"/>
      <c r="C100" s="283"/>
      <c r="D100" s="283"/>
      <c r="E100" s="283"/>
      <c r="F100" s="269"/>
      <c r="G100" s="283"/>
      <c r="H100" s="284"/>
      <c r="I100" s="284"/>
      <c r="J100" s="139" t="s">
        <v>504</v>
      </c>
      <c r="K100" s="158" t="s">
        <v>505</v>
      </c>
      <c r="L100" s="158" t="s">
        <v>383</v>
      </c>
      <c r="M100" s="157">
        <v>1.2</v>
      </c>
      <c r="N100" s="296"/>
      <c r="O100" s="283"/>
      <c r="P100" s="295"/>
      <c r="Q100" s="295"/>
      <c r="R100" s="295"/>
      <c r="S100" s="295"/>
      <c r="T100" s="300"/>
      <c r="U100" s="271"/>
      <c r="V100" s="271"/>
      <c r="W100" s="269"/>
      <c r="X100" s="269"/>
      <c r="Y100" s="269"/>
      <c r="Z100" s="269"/>
      <c r="AA100" s="269"/>
      <c r="AB100" s="271"/>
      <c r="AC100" s="269"/>
      <c r="AD100" s="269"/>
      <c r="AE100" s="271"/>
      <c r="AF100" s="269"/>
      <c r="AG100" s="269"/>
      <c r="AH100" s="297"/>
      <c r="AI100" s="298"/>
      <c r="AJ100" s="284"/>
    </row>
    <row r="101" spans="2:37" ht="25.5" customHeight="1" x14ac:dyDescent="0.25">
      <c r="B101" s="292" t="s">
        <v>531</v>
      </c>
      <c r="C101" s="292" t="s">
        <v>518</v>
      </c>
      <c r="D101" s="283" t="s">
        <v>493</v>
      </c>
      <c r="E101" s="302" t="s">
        <v>594</v>
      </c>
      <c r="F101" s="292" t="s">
        <v>519</v>
      </c>
      <c r="G101" s="283" t="s">
        <v>594</v>
      </c>
      <c r="H101" s="307" t="s">
        <v>93</v>
      </c>
      <c r="I101" s="307" t="s">
        <v>417</v>
      </c>
      <c r="J101" s="150" t="s">
        <v>424</v>
      </c>
      <c r="K101" s="162"/>
      <c r="L101" s="162"/>
      <c r="M101" s="163"/>
      <c r="N101" s="312"/>
      <c r="O101" s="292"/>
      <c r="P101" s="311"/>
      <c r="Q101" s="311"/>
      <c r="R101" s="311"/>
      <c r="S101" s="311"/>
      <c r="T101" s="309"/>
      <c r="U101" s="309"/>
      <c r="V101" s="309"/>
      <c r="W101" s="304"/>
      <c r="X101" s="304"/>
      <c r="Y101" s="304"/>
      <c r="Z101" s="304"/>
      <c r="AA101" s="304"/>
      <c r="AB101" s="308"/>
      <c r="AC101" s="304"/>
      <c r="AD101" s="304"/>
      <c r="AE101" s="308"/>
      <c r="AF101" s="304"/>
      <c r="AG101" s="304"/>
      <c r="AH101" s="305"/>
      <c r="AI101" s="306"/>
      <c r="AJ101" s="307" t="s">
        <v>417</v>
      </c>
      <c r="AK101" s="27"/>
    </row>
    <row r="102" spans="2:37" ht="25.5" x14ac:dyDescent="0.25">
      <c r="B102" s="292"/>
      <c r="C102" s="292"/>
      <c r="D102" s="283"/>
      <c r="E102" s="302"/>
      <c r="F102" s="292"/>
      <c r="G102" s="283"/>
      <c r="H102" s="307"/>
      <c r="I102" s="307"/>
      <c r="J102" s="150" t="s">
        <v>437</v>
      </c>
      <c r="K102" s="162"/>
      <c r="L102" s="162"/>
      <c r="M102" s="163"/>
      <c r="N102" s="312"/>
      <c r="O102" s="292"/>
      <c r="P102" s="311"/>
      <c r="Q102" s="311"/>
      <c r="R102" s="311"/>
      <c r="S102" s="311"/>
      <c r="T102" s="310"/>
      <c r="U102" s="310"/>
      <c r="V102" s="310"/>
      <c r="W102" s="304"/>
      <c r="X102" s="304"/>
      <c r="Y102" s="304"/>
      <c r="Z102" s="304"/>
      <c r="AA102" s="304"/>
      <c r="AB102" s="308"/>
      <c r="AC102" s="304"/>
      <c r="AD102" s="304"/>
      <c r="AE102" s="308"/>
      <c r="AF102" s="304"/>
      <c r="AG102" s="304"/>
      <c r="AH102" s="305"/>
      <c r="AI102" s="306"/>
      <c r="AJ102" s="307"/>
      <c r="AK102" s="27"/>
    </row>
    <row r="103" spans="2:37" ht="42" customHeight="1" x14ac:dyDescent="0.25">
      <c r="B103" s="283" t="s">
        <v>520</v>
      </c>
      <c r="C103" s="283" t="s">
        <v>521</v>
      </c>
      <c r="D103" s="283" t="s">
        <v>528</v>
      </c>
      <c r="E103" s="303" t="s">
        <v>414</v>
      </c>
      <c r="F103" s="283" t="s">
        <v>522</v>
      </c>
      <c r="G103" s="283" t="s">
        <v>496</v>
      </c>
      <c r="H103" s="284" t="s">
        <v>93</v>
      </c>
      <c r="I103" s="284" t="s">
        <v>417</v>
      </c>
      <c r="J103" s="139" t="s">
        <v>424</v>
      </c>
      <c r="K103" s="158" t="s">
        <v>425</v>
      </c>
      <c r="L103" s="158" t="s">
        <v>426</v>
      </c>
      <c r="M103" s="155">
        <v>1</v>
      </c>
      <c r="N103" s="296" t="s">
        <v>97</v>
      </c>
      <c r="O103" s="283" t="s">
        <v>123</v>
      </c>
      <c r="P103" s="295" t="s">
        <v>420</v>
      </c>
      <c r="Q103" s="295" t="s">
        <v>100</v>
      </c>
      <c r="R103" s="295" t="s">
        <v>101</v>
      </c>
      <c r="S103" s="295" t="s">
        <v>102</v>
      </c>
      <c r="T103" s="299">
        <f>+U103</f>
        <v>585996</v>
      </c>
      <c r="U103" s="271">
        <f>V103</f>
        <v>585996</v>
      </c>
      <c r="V103" s="271">
        <v>585996</v>
      </c>
      <c r="W103" s="269" t="s">
        <v>103</v>
      </c>
      <c r="X103" s="269" t="s">
        <v>103</v>
      </c>
      <c r="Y103" s="269" t="s">
        <v>103</v>
      </c>
      <c r="Z103" s="269" t="s">
        <v>103</v>
      </c>
      <c r="AA103" s="269" t="s">
        <v>103</v>
      </c>
      <c r="AB103" s="271">
        <v>103412</v>
      </c>
      <c r="AC103" s="269" t="s">
        <v>104</v>
      </c>
      <c r="AD103" s="269"/>
      <c r="AE103" s="271">
        <f>U103</f>
        <v>585996</v>
      </c>
      <c r="AF103" s="269"/>
      <c r="AG103" s="269"/>
      <c r="AH103" s="297" t="s">
        <v>441</v>
      </c>
      <c r="AI103" s="298" t="s">
        <v>380</v>
      </c>
      <c r="AJ103" s="284" t="s">
        <v>417</v>
      </c>
    </row>
    <row r="104" spans="2:37" ht="42" customHeight="1" x14ac:dyDescent="0.25">
      <c r="B104" s="283"/>
      <c r="C104" s="283"/>
      <c r="D104" s="283"/>
      <c r="E104" s="303"/>
      <c r="F104" s="283"/>
      <c r="G104" s="283"/>
      <c r="H104" s="284"/>
      <c r="I104" s="284"/>
      <c r="J104" s="139" t="s">
        <v>523</v>
      </c>
      <c r="K104" s="158" t="s">
        <v>524</v>
      </c>
      <c r="L104" s="158" t="s">
        <v>383</v>
      </c>
      <c r="M104" s="155">
        <v>4.4000000000000004</v>
      </c>
      <c r="N104" s="296"/>
      <c r="O104" s="283"/>
      <c r="P104" s="295"/>
      <c r="Q104" s="295"/>
      <c r="R104" s="295"/>
      <c r="S104" s="295"/>
      <c r="T104" s="300"/>
      <c r="U104" s="271"/>
      <c r="V104" s="271"/>
      <c r="W104" s="269"/>
      <c r="X104" s="269"/>
      <c r="Y104" s="269"/>
      <c r="Z104" s="269"/>
      <c r="AA104" s="269"/>
      <c r="AB104" s="271"/>
      <c r="AC104" s="269"/>
      <c r="AD104" s="269"/>
      <c r="AE104" s="271"/>
      <c r="AF104" s="269"/>
      <c r="AG104" s="269"/>
      <c r="AH104" s="297"/>
      <c r="AI104" s="298"/>
      <c r="AJ104" s="284"/>
    </row>
    <row r="105" spans="2:37" ht="42" customHeight="1" x14ac:dyDescent="0.25">
      <c r="B105" s="283" t="s">
        <v>525</v>
      </c>
      <c r="C105" s="283" t="s">
        <v>526</v>
      </c>
      <c r="D105" s="283" t="s">
        <v>528</v>
      </c>
      <c r="E105" s="303" t="s">
        <v>414</v>
      </c>
      <c r="F105" s="283" t="s">
        <v>527</v>
      </c>
      <c r="G105" s="283" t="s">
        <v>496</v>
      </c>
      <c r="H105" s="284" t="s">
        <v>93</v>
      </c>
      <c r="I105" s="284" t="s">
        <v>417</v>
      </c>
      <c r="J105" s="139" t="s">
        <v>424</v>
      </c>
      <c r="K105" s="158" t="s">
        <v>425</v>
      </c>
      <c r="L105" s="158" t="s">
        <v>426</v>
      </c>
      <c r="M105" s="155">
        <v>1</v>
      </c>
      <c r="N105" s="296" t="s">
        <v>97</v>
      </c>
      <c r="O105" s="283" t="s">
        <v>123</v>
      </c>
      <c r="P105" s="295" t="s">
        <v>420</v>
      </c>
      <c r="Q105" s="295" t="s">
        <v>100</v>
      </c>
      <c r="R105" s="295" t="s">
        <v>101</v>
      </c>
      <c r="S105" s="295" t="s">
        <v>102</v>
      </c>
      <c r="T105" s="299">
        <f>+U105</f>
        <v>4982745</v>
      </c>
      <c r="U105" s="271">
        <f>V105</f>
        <v>4982745</v>
      </c>
      <c r="V105" s="271">
        <v>4982745</v>
      </c>
      <c r="W105" s="269" t="s">
        <v>103</v>
      </c>
      <c r="X105" s="269" t="s">
        <v>103</v>
      </c>
      <c r="Y105" s="269" t="s">
        <v>103</v>
      </c>
      <c r="Z105" s="269" t="s">
        <v>103</v>
      </c>
      <c r="AA105" s="269" t="s">
        <v>103</v>
      </c>
      <c r="AB105" s="271">
        <v>879308</v>
      </c>
      <c r="AC105" s="269" t="s">
        <v>104</v>
      </c>
      <c r="AD105" s="269"/>
      <c r="AE105" s="271">
        <f>U105</f>
        <v>4982745</v>
      </c>
      <c r="AF105" s="269"/>
      <c r="AG105" s="269"/>
      <c r="AH105" s="297" t="s">
        <v>455</v>
      </c>
      <c r="AI105" s="298" t="s">
        <v>456</v>
      </c>
      <c r="AJ105" s="284" t="s">
        <v>417</v>
      </c>
    </row>
    <row r="106" spans="2:37" ht="42" customHeight="1" x14ac:dyDescent="0.25">
      <c r="B106" s="283"/>
      <c r="C106" s="283"/>
      <c r="D106" s="283"/>
      <c r="E106" s="303"/>
      <c r="F106" s="283"/>
      <c r="G106" s="283"/>
      <c r="H106" s="284"/>
      <c r="I106" s="284"/>
      <c r="J106" s="139" t="s">
        <v>523</v>
      </c>
      <c r="K106" s="158" t="s">
        <v>524</v>
      </c>
      <c r="L106" s="158" t="s">
        <v>383</v>
      </c>
      <c r="M106" s="155">
        <v>3.5</v>
      </c>
      <c r="N106" s="296"/>
      <c r="O106" s="283"/>
      <c r="P106" s="295"/>
      <c r="Q106" s="295"/>
      <c r="R106" s="295"/>
      <c r="S106" s="295"/>
      <c r="T106" s="300"/>
      <c r="U106" s="271"/>
      <c r="V106" s="271"/>
      <c r="W106" s="269"/>
      <c r="X106" s="269"/>
      <c r="Y106" s="269"/>
      <c r="Z106" s="269"/>
      <c r="AA106" s="269"/>
      <c r="AB106" s="271"/>
      <c r="AC106" s="269"/>
      <c r="AD106" s="269"/>
      <c r="AE106" s="271"/>
      <c r="AF106" s="269"/>
      <c r="AG106" s="269"/>
      <c r="AH106" s="297"/>
      <c r="AI106" s="298"/>
      <c r="AJ106" s="284"/>
    </row>
    <row r="107" spans="2:37" s="26" customFormat="1" ht="33" customHeight="1" x14ac:dyDescent="0.25">
      <c r="B107" s="283" t="s">
        <v>625</v>
      </c>
      <c r="C107" s="283" t="s">
        <v>518</v>
      </c>
      <c r="D107" s="283" t="s">
        <v>528</v>
      </c>
      <c r="E107" s="302" t="s">
        <v>594</v>
      </c>
      <c r="F107" s="292" t="s">
        <v>519</v>
      </c>
      <c r="G107" s="283" t="s">
        <v>594</v>
      </c>
      <c r="H107" s="284" t="s">
        <v>93</v>
      </c>
      <c r="I107" s="284" t="s">
        <v>417</v>
      </c>
      <c r="J107" s="139" t="s">
        <v>424</v>
      </c>
      <c r="K107" s="158"/>
      <c r="L107" s="158"/>
      <c r="M107" s="155"/>
      <c r="N107" s="296"/>
      <c r="O107" s="283"/>
      <c r="P107" s="295"/>
      <c r="Q107" s="295"/>
      <c r="R107" s="295"/>
      <c r="S107" s="295"/>
      <c r="T107" s="299"/>
      <c r="U107" s="271"/>
      <c r="V107" s="271"/>
      <c r="W107" s="269"/>
      <c r="X107" s="269"/>
      <c r="Y107" s="269"/>
      <c r="Z107" s="269"/>
      <c r="AA107" s="269"/>
      <c r="AB107" s="271"/>
      <c r="AC107" s="269"/>
      <c r="AD107" s="269"/>
      <c r="AE107" s="271"/>
      <c r="AF107" s="269"/>
      <c r="AG107" s="269"/>
      <c r="AH107" s="297"/>
      <c r="AI107" s="298"/>
      <c r="AJ107" s="284" t="s">
        <v>417</v>
      </c>
    </row>
    <row r="108" spans="2:37" s="26" customFormat="1" ht="35.25" customHeight="1" x14ac:dyDescent="0.25">
      <c r="B108" s="283"/>
      <c r="C108" s="283"/>
      <c r="D108" s="301"/>
      <c r="E108" s="302"/>
      <c r="F108" s="292"/>
      <c r="G108" s="283"/>
      <c r="H108" s="284"/>
      <c r="I108" s="284"/>
      <c r="J108" s="139" t="s">
        <v>437</v>
      </c>
      <c r="K108" s="158"/>
      <c r="L108" s="158"/>
      <c r="M108" s="155"/>
      <c r="N108" s="296"/>
      <c r="O108" s="283"/>
      <c r="P108" s="295"/>
      <c r="Q108" s="295"/>
      <c r="R108" s="295"/>
      <c r="S108" s="295"/>
      <c r="T108" s="300"/>
      <c r="U108" s="271"/>
      <c r="V108" s="271"/>
      <c r="W108" s="269"/>
      <c r="X108" s="269"/>
      <c r="Y108" s="269"/>
      <c r="Z108" s="269"/>
      <c r="AA108" s="269"/>
      <c r="AB108" s="271"/>
      <c r="AC108" s="269"/>
      <c r="AD108" s="269"/>
      <c r="AE108" s="271"/>
      <c r="AF108" s="269"/>
      <c r="AG108" s="269"/>
      <c r="AH108" s="297"/>
      <c r="AI108" s="298"/>
      <c r="AJ108" s="284"/>
    </row>
    <row r="109" spans="2:37" ht="51.75" customHeight="1" x14ac:dyDescent="0.25">
      <c r="B109" s="283" t="s">
        <v>533</v>
      </c>
      <c r="C109" s="283" t="s">
        <v>536</v>
      </c>
      <c r="D109" s="283" t="s">
        <v>532</v>
      </c>
      <c r="E109" s="283" t="s">
        <v>494</v>
      </c>
      <c r="F109" s="283" t="s">
        <v>436</v>
      </c>
      <c r="G109" s="283" t="s">
        <v>416</v>
      </c>
      <c r="H109" s="284" t="s">
        <v>93</v>
      </c>
      <c r="I109" s="284" t="s">
        <v>417</v>
      </c>
      <c r="J109" s="139" t="s">
        <v>437</v>
      </c>
      <c r="K109" s="158" t="s">
        <v>438</v>
      </c>
      <c r="L109" s="158" t="s">
        <v>439</v>
      </c>
      <c r="M109" s="155">
        <v>5000</v>
      </c>
      <c r="N109" s="296" t="s">
        <v>97</v>
      </c>
      <c r="O109" s="283" t="s">
        <v>440</v>
      </c>
      <c r="P109" s="283" t="s">
        <v>420</v>
      </c>
      <c r="Q109" s="295" t="s">
        <v>100</v>
      </c>
      <c r="R109" s="295" t="s">
        <v>101</v>
      </c>
      <c r="S109" s="295" t="s">
        <v>102</v>
      </c>
      <c r="T109" s="271">
        <v>150000</v>
      </c>
      <c r="U109" s="271">
        <v>150000</v>
      </c>
      <c r="V109" s="271">
        <f>+U109</f>
        <v>150000</v>
      </c>
      <c r="W109" s="269" t="s">
        <v>103</v>
      </c>
      <c r="X109" s="269" t="s">
        <v>103</v>
      </c>
      <c r="Y109" s="269" t="s">
        <v>103</v>
      </c>
      <c r="Z109" s="269" t="s">
        <v>103</v>
      </c>
      <c r="AA109" s="269" t="s">
        <v>103</v>
      </c>
      <c r="AB109" s="271">
        <v>26471</v>
      </c>
      <c r="AC109" s="269" t="s">
        <v>104</v>
      </c>
      <c r="AD109" s="269"/>
      <c r="AE109" s="271">
        <f>U109</f>
        <v>150000</v>
      </c>
      <c r="AF109" s="269"/>
      <c r="AG109" s="269"/>
      <c r="AH109" s="293" t="s">
        <v>441</v>
      </c>
      <c r="AI109" s="294" t="s">
        <v>380</v>
      </c>
      <c r="AJ109" s="284" t="s">
        <v>417</v>
      </c>
    </row>
    <row r="110" spans="2:37" ht="54" customHeight="1" x14ac:dyDescent="0.25">
      <c r="B110" s="283"/>
      <c r="C110" s="283"/>
      <c r="D110" s="283"/>
      <c r="E110" s="283"/>
      <c r="F110" s="283"/>
      <c r="G110" s="283"/>
      <c r="H110" s="284"/>
      <c r="I110" s="284"/>
      <c r="J110" s="139" t="s">
        <v>424</v>
      </c>
      <c r="K110" s="158" t="s">
        <v>425</v>
      </c>
      <c r="L110" s="158" t="s">
        <v>426</v>
      </c>
      <c r="M110" s="155">
        <v>1</v>
      </c>
      <c r="N110" s="296"/>
      <c r="O110" s="283"/>
      <c r="P110" s="283"/>
      <c r="Q110" s="295"/>
      <c r="R110" s="295"/>
      <c r="S110" s="295"/>
      <c r="T110" s="271"/>
      <c r="U110" s="271"/>
      <c r="V110" s="271"/>
      <c r="W110" s="269"/>
      <c r="X110" s="269"/>
      <c r="Y110" s="269"/>
      <c r="Z110" s="269"/>
      <c r="AA110" s="269"/>
      <c r="AB110" s="271"/>
      <c r="AC110" s="269"/>
      <c r="AD110" s="269"/>
      <c r="AE110" s="271"/>
      <c r="AF110" s="269"/>
      <c r="AG110" s="269"/>
      <c r="AH110" s="293"/>
      <c r="AI110" s="294"/>
      <c r="AJ110" s="284"/>
    </row>
    <row r="111" spans="2:37" ht="55.5" customHeight="1" x14ac:dyDescent="0.25">
      <c r="B111" s="283" t="s">
        <v>534</v>
      </c>
      <c r="C111" s="283" t="s">
        <v>618</v>
      </c>
      <c r="D111" s="283" t="s">
        <v>532</v>
      </c>
      <c r="E111" s="283" t="s">
        <v>494</v>
      </c>
      <c r="F111" s="283" t="s">
        <v>484</v>
      </c>
      <c r="G111" s="283" t="s">
        <v>416</v>
      </c>
      <c r="H111" s="284" t="s">
        <v>93</v>
      </c>
      <c r="I111" s="284" t="s">
        <v>417</v>
      </c>
      <c r="J111" s="139" t="s">
        <v>437</v>
      </c>
      <c r="K111" s="158" t="s">
        <v>438</v>
      </c>
      <c r="L111" s="158" t="s">
        <v>439</v>
      </c>
      <c r="M111" s="155">
        <v>5000</v>
      </c>
      <c r="N111" s="296" t="s">
        <v>97</v>
      </c>
      <c r="O111" s="283" t="s">
        <v>485</v>
      </c>
      <c r="P111" s="283" t="s">
        <v>420</v>
      </c>
      <c r="Q111" s="295" t="s">
        <v>100</v>
      </c>
      <c r="R111" s="295" t="s">
        <v>101</v>
      </c>
      <c r="S111" s="295" t="s">
        <v>102</v>
      </c>
      <c r="T111" s="271">
        <v>150000</v>
      </c>
      <c r="U111" s="271">
        <v>150000</v>
      </c>
      <c r="V111" s="271">
        <f>+U111</f>
        <v>150000</v>
      </c>
      <c r="W111" s="269" t="s">
        <v>103</v>
      </c>
      <c r="X111" s="269" t="s">
        <v>103</v>
      </c>
      <c r="Y111" s="269" t="s">
        <v>103</v>
      </c>
      <c r="Z111" s="269" t="s">
        <v>103</v>
      </c>
      <c r="AA111" s="269" t="s">
        <v>103</v>
      </c>
      <c r="AB111" s="271">
        <v>26471</v>
      </c>
      <c r="AC111" s="269" t="s">
        <v>104</v>
      </c>
      <c r="AD111" s="271"/>
      <c r="AE111" s="271">
        <f>U111</f>
        <v>150000</v>
      </c>
      <c r="AF111" s="269"/>
      <c r="AG111" s="274"/>
      <c r="AH111" s="293" t="s">
        <v>441</v>
      </c>
      <c r="AI111" s="294" t="s">
        <v>380</v>
      </c>
      <c r="AJ111" s="284" t="s">
        <v>417</v>
      </c>
    </row>
    <row r="112" spans="2:37" ht="93.75" customHeight="1" x14ac:dyDescent="0.25">
      <c r="B112" s="283"/>
      <c r="C112" s="283"/>
      <c r="D112" s="283"/>
      <c r="E112" s="283"/>
      <c r="F112" s="283"/>
      <c r="G112" s="283"/>
      <c r="H112" s="284"/>
      <c r="I112" s="284"/>
      <c r="J112" s="139" t="s">
        <v>424</v>
      </c>
      <c r="K112" s="158" t="s">
        <v>425</v>
      </c>
      <c r="L112" s="158" t="s">
        <v>426</v>
      </c>
      <c r="M112" s="155">
        <v>1</v>
      </c>
      <c r="N112" s="296"/>
      <c r="O112" s="283"/>
      <c r="P112" s="283"/>
      <c r="Q112" s="295"/>
      <c r="R112" s="295"/>
      <c r="S112" s="295"/>
      <c r="T112" s="271"/>
      <c r="U112" s="271"/>
      <c r="V112" s="271"/>
      <c r="W112" s="269"/>
      <c r="X112" s="269"/>
      <c r="Y112" s="269"/>
      <c r="Z112" s="269"/>
      <c r="AA112" s="269"/>
      <c r="AB112" s="271"/>
      <c r="AC112" s="269"/>
      <c r="AD112" s="271"/>
      <c r="AE112" s="271"/>
      <c r="AF112" s="269"/>
      <c r="AG112" s="274"/>
      <c r="AH112" s="293"/>
      <c r="AI112" s="294"/>
      <c r="AJ112" s="284"/>
    </row>
    <row r="113" spans="2:37" ht="38.25" x14ac:dyDescent="0.25">
      <c r="B113" s="283" t="s">
        <v>535</v>
      </c>
      <c r="C113" s="283" t="s">
        <v>537</v>
      </c>
      <c r="D113" s="283" t="s">
        <v>413</v>
      </c>
      <c r="E113" s="283" t="s">
        <v>414</v>
      </c>
      <c r="F113" s="283" t="s">
        <v>445</v>
      </c>
      <c r="G113" s="283" t="s">
        <v>416</v>
      </c>
      <c r="H113" s="283" t="s">
        <v>93</v>
      </c>
      <c r="I113" s="283" t="s">
        <v>417</v>
      </c>
      <c r="J113" s="139" t="s">
        <v>418</v>
      </c>
      <c r="K113" s="158" t="s">
        <v>419</v>
      </c>
      <c r="L113" s="158" t="s">
        <v>383</v>
      </c>
      <c r="M113" s="155">
        <v>1</v>
      </c>
      <c r="N113" s="283" t="s">
        <v>97</v>
      </c>
      <c r="O113" s="283" t="s">
        <v>113</v>
      </c>
      <c r="P113" s="283" t="s">
        <v>420</v>
      </c>
      <c r="Q113" s="283" t="s">
        <v>100</v>
      </c>
      <c r="R113" s="283" t="s">
        <v>101</v>
      </c>
      <c r="S113" s="283" t="s">
        <v>102</v>
      </c>
      <c r="T113" s="285">
        <f>U113</f>
        <v>425000</v>
      </c>
      <c r="U113" s="285">
        <v>425000</v>
      </c>
      <c r="V113" s="285">
        <f>+U113</f>
        <v>425000</v>
      </c>
      <c r="W113" s="283" t="s">
        <v>103</v>
      </c>
      <c r="X113" s="283" t="s">
        <v>103</v>
      </c>
      <c r="Y113" s="283" t="s">
        <v>103</v>
      </c>
      <c r="Z113" s="283" t="s">
        <v>103</v>
      </c>
      <c r="AA113" s="283" t="s">
        <v>103</v>
      </c>
      <c r="AB113" s="285">
        <v>75000</v>
      </c>
      <c r="AC113" s="283" t="s">
        <v>104</v>
      </c>
      <c r="AD113" s="283" t="s">
        <v>227</v>
      </c>
      <c r="AE113" s="285">
        <f>U113</f>
        <v>425000</v>
      </c>
      <c r="AF113" s="283"/>
      <c r="AG113" s="283"/>
      <c r="AH113" s="290">
        <v>45931</v>
      </c>
      <c r="AI113" s="290">
        <v>45992</v>
      </c>
      <c r="AJ113" s="283" t="s">
        <v>417</v>
      </c>
    </row>
    <row r="114" spans="2:37" ht="25.5" x14ac:dyDescent="0.25">
      <c r="B114" s="283"/>
      <c r="C114" s="283"/>
      <c r="D114" s="283"/>
      <c r="E114" s="283"/>
      <c r="F114" s="283"/>
      <c r="G114" s="283"/>
      <c r="H114" s="283"/>
      <c r="I114" s="283"/>
      <c r="J114" s="139" t="s">
        <v>421</v>
      </c>
      <c r="K114" s="158" t="s">
        <v>422</v>
      </c>
      <c r="L114" s="158" t="s">
        <v>423</v>
      </c>
      <c r="M114" s="155">
        <v>10000</v>
      </c>
      <c r="N114" s="283"/>
      <c r="O114" s="283"/>
      <c r="P114" s="283"/>
      <c r="Q114" s="283"/>
      <c r="R114" s="283"/>
      <c r="S114" s="283"/>
      <c r="T114" s="283"/>
      <c r="U114" s="285"/>
      <c r="V114" s="285"/>
      <c r="W114" s="283"/>
      <c r="X114" s="283"/>
      <c r="Y114" s="283"/>
      <c r="Z114" s="283"/>
      <c r="AA114" s="283"/>
      <c r="AB114" s="285"/>
      <c r="AC114" s="283"/>
      <c r="AD114" s="283"/>
      <c r="AE114" s="285"/>
      <c r="AF114" s="283"/>
      <c r="AG114" s="283"/>
      <c r="AH114" s="290"/>
      <c r="AI114" s="290"/>
      <c r="AJ114" s="283"/>
    </row>
    <row r="115" spans="2:37" ht="25.5" x14ac:dyDescent="0.25">
      <c r="B115" s="283"/>
      <c r="C115" s="283"/>
      <c r="D115" s="283"/>
      <c r="E115" s="283"/>
      <c r="F115" s="283"/>
      <c r="G115" s="283"/>
      <c r="H115" s="283"/>
      <c r="I115" s="283"/>
      <c r="J115" s="139" t="s">
        <v>424</v>
      </c>
      <c r="K115" s="158" t="s">
        <v>425</v>
      </c>
      <c r="L115" s="158" t="s">
        <v>426</v>
      </c>
      <c r="M115" s="155">
        <v>1</v>
      </c>
      <c r="N115" s="283"/>
      <c r="O115" s="283"/>
      <c r="P115" s="283"/>
      <c r="Q115" s="283"/>
      <c r="R115" s="283"/>
      <c r="S115" s="283"/>
      <c r="T115" s="283"/>
      <c r="U115" s="285"/>
      <c r="V115" s="285"/>
      <c r="W115" s="283"/>
      <c r="X115" s="283"/>
      <c r="Y115" s="283"/>
      <c r="Z115" s="283"/>
      <c r="AA115" s="283"/>
      <c r="AB115" s="285"/>
      <c r="AC115" s="283"/>
      <c r="AD115" s="283"/>
      <c r="AE115" s="285"/>
      <c r="AF115" s="283"/>
      <c r="AG115" s="283"/>
      <c r="AH115" s="290"/>
      <c r="AI115" s="290"/>
      <c r="AJ115" s="283"/>
    </row>
    <row r="116" spans="2:37" ht="38.25" x14ac:dyDescent="0.25">
      <c r="B116" s="283" t="s">
        <v>595</v>
      </c>
      <c r="C116" s="283" t="s">
        <v>596</v>
      </c>
      <c r="D116" s="283" t="s">
        <v>413</v>
      </c>
      <c r="E116" s="283" t="s">
        <v>414</v>
      </c>
      <c r="F116" s="283" t="s">
        <v>442</v>
      </c>
      <c r="G116" s="283" t="s">
        <v>416</v>
      </c>
      <c r="H116" s="283" t="s">
        <v>93</v>
      </c>
      <c r="I116" s="283" t="s">
        <v>417</v>
      </c>
      <c r="J116" s="139" t="s">
        <v>418</v>
      </c>
      <c r="K116" s="158" t="s">
        <v>419</v>
      </c>
      <c r="L116" s="158" t="s">
        <v>383</v>
      </c>
      <c r="M116" s="159">
        <v>2</v>
      </c>
      <c r="N116" s="269" t="s">
        <v>97</v>
      </c>
      <c r="O116" s="269" t="s">
        <v>443</v>
      </c>
      <c r="P116" s="269" t="s">
        <v>420</v>
      </c>
      <c r="Q116" s="269" t="s">
        <v>100</v>
      </c>
      <c r="R116" s="269" t="s">
        <v>101</v>
      </c>
      <c r="S116" s="269" t="s">
        <v>102</v>
      </c>
      <c r="T116" s="271">
        <f>U116</f>
        <v>751545</v>
      </c>
      <c r="U116" s="271">
        <v>751545</v>
      </c>
      <c r="V116" s="271">
        <f>+U116</f>
        <v>751545</v>
      </c>
      <c r="W116" s="269" t="s">
        <v>103</v>
      </c>
      <c r="X116" s="269" t="s">
        <v>103</v>
      </c>
      <c r="Y116" s="269" t="s">
        <v>103</v>
      </c>
      <c r="Z116" s="269" t="s">
        <v>103</v>
      </c>
      <c r="AA116" s="269" t="s">
        <v>103</v>
      </c>
      <c r="AB116" s="271">
        <v>132626</v>
      </c>
      <c r="AC116" s="283" t="s">
        <v>104</v>
      </c>
      <c r="AD116" s="283"/>
      <c r="AE116" s="285">
        <f>U116</f>
        <v>751545</v>
      </c>
      <c r="AF116" s="283"/>
      <c r="AG116" s="283"/>
      <c r="AH116" s="290">
        <v>45717</v>
      </c>
      <c r="AI116" s="290">
        <v>45808</v>
      </c>
      <c r="AJ116" s="283" t="s">
        <v>417</v>
      </c>
    </row>
    <row r="117" spans="2:37" ht="25.5" x14ac:dyDescent="0.25">
      <c r="B117" s="283"/>
      <c r="C117" s="283"/>
      <c r="D117" s="283"/>
      <c r="E117" s="283"/>
      <c r="F117" s="283"/>
      <c r="G117" s="283"/>
      <c r="H117" s="283"/>
      <c r="I117" s="283"/>
      <c r="J117" s="139" t="s">
        <v>421</v>
      </c>
      <c r="K117" s="158" t="s">
        <v>422</v>
      </c>
      <c r="L117" s="158" t="s">
        <v>423</v>
      </c>
      <c r="M117" s="155">
        <v>2000</v>
      </c>
      <c r="N117" s="269"/>
      <c r="O117" s="269"/>
      <c r="P117" s="269"/>
      <c r="Q117" s="269"/>
      <c r="R117" s="269"/>
      <c r="S117" s="269"/>
      <c r="T117" s="269"/>
      <c r="U117" s="271"/>
      <c r="V117" s="271"/>
      <c r="W117" s="269"/>
      <c r="X117" s="269"/>
      <c r="Y117" s="269"/>
      <c r="Z117" s="269"/>
      <c r="AA117" s="269"/>
      <c r="AB117" s="271"/>
      <c r="AC117" s="283"/>
      <c r="AD117" s="283"/>
      <c r="AE117" s="285"/>
      <c r="AF117" s="283"/>
      <c r="AG117" s="283"/>
      <c r="AH117" s="290"/>
      <c r="AI117" s="290"/>
      <c r="AJ117" s="283"/>
    </row>
    <row r="118" spans="2:37" ht="25.5" x14ac:dyDescent="0.25">
      <c r="B118" s="283"/>
      <c r="C118" s="283"/>
      <c r="D118" s="283"/>
      <c r="E118" s="283"/>
      <c r="F118" s="283"/>
      <c r="G118" s="283"/>
      <c r="H118" s="283"/>
      <c r="I118" s="283"/>
      <c r="J118" s="139" t="s">
        <v>424</v>
      </c>
      <c r="K118" s="158" t="s">
        <v>425</v>
      </c>
      <c r="L118" s="158" t="s">
        <v>426</v>
      </c>
      <c r="M118" s="155">
        <v>1</v>
      </c>
      <c r="N118" s="269"/>
      <c r="O118" s="269"/>
      <c r="P118" s="269"/>
      <c r="Q118" s="269"/>
      <c r="R118" s="269"/>
      <c r="S118" s="269"/>
      <c r="T118" s="269"/>
      <c r="U118" s="271"/>
      <c r="V118" s="271"/>
      <c r="W118" s="269"/>
      <c r="X118" s="269"/>
      <c r="Y118" s="269"/>
      <c r="Z118" s="269"/>
      <c r="AA118" s="269"/>
      <c r="AB118" s="271"/>
      <c r="AC118" s="283"/>
      <c r="AD118" s="283"/>
      <c r="AE118" s="285"/>
      <c r="AF118" s="283"/>
      <c r="AG118" s="283"/>
      <c r="AH118" s="290"/>
      <c r="AI118" s="290"/>
      <c r="AJ118" s="283"/>
    </row>
    <row r="119" spans="2:37" ht="38.25" x14ac:dyDescent="0.25">
      <c r="B119" s="283" t="s">
        <v>624</v>
      </c>
      <c r="C119" s="283" t="s">
        <v>600</v>
      </c>
      <c r="D119" s="283" t="s">
        <v>413</v>
      </c>
      <c r="E119" s="291" t="s">
        <v>594</v>
      </c>
      <c r="F119" s="292" t="s">
        <v>630</v>
      </c>
      <c r="G119" s="270" t="s">
        <v>416</v>
      </c>
      <c r="H119" s="270" t="s">
        <v>93</v>
      </c>
      <c r="I119" s="270" t="s">
        <v>417</v>
      </c>
      <c r="J119" s="139" t="s">
        <v>418</v>
      </c>
      <c r="K119" s="158"/>
      <c r="L119" s="158"/>
      <c r="M119" s="157"/>
      <c r="N119" s="269" t="s">
        <v>97</v>
      </c>
      <c r="O119" s="283" t="s">
        <v>113</v>
      </c>
      <c r="P119" s="275" t="s">
        <v>420</v>
      </c>
      <c r="Q119" s="275" t="s">
        <v>100</v>
      </c>
      <c r="R119" s="275" t="s">
        <v>101</v>
      </c>
      <c r="S119" s="275" t="s">
        <v>102</v>
      </c>
      <c r="T119" s="271"/>
      <c r="U119" s="271"/>
      <c r="V119" s="271"/>
      <c r="W119" s="279"/>
      <c r="X119" s="279"/>
      <c r="Y119" s="269"/>
      <c r="Z119" s="269"/>
      <c r="AA119" s="269"/>
      <c r="AB119" s="271"/>
      <c r="AC119" s="283"/>
      <c r="AD119" s="283"/>
      <c r="AE119" s="285"/>
      <c r="AF119" s="283"/>
      <c r="AG119" s="283"/>
      <c r="AH119" s="290"/>
      <c r="AI119" s="290"/>
      <c r="AJ119" s="283" t="s">
        <v>417</v>
      </c>
    </row>
    <row r="120" spans="2:37" ht="25.5" x14ac:dyDescent="0.25">
      <c r="B120" s="283"/>
      <c r="C120" s="283"/>
      <c r="D120" s="283"/>
      <c r="E120" s="291"/>
      <c r="F120" s="292"/>
      <c r="G120" s="270"/>
      <c r="H120" s="270"/>
      <c r="I120" s="270"/>
      <c r="J120" s="139" t="s">
        <v>421</v>
      </c>
      <c r="K120" s="158"/>
      <c r="L120" s="158"/>
      <c r="M120" s="157"/>
      <c r="N120" s="269"/>
      <c r="O120" s="283"/>
      <c r="P120" s="275"/>
      <c r="Q120" s="275"/>
      <c r="R120" s="275"/>
      <c r="S120" s="275"/>
      <c r="T120" s="271"/>
      <c r="U120" s="271"/>
      <c r="V120" s="271"/>
      <c r="W120" s="279"/>
      <c r="X120" s="279"/>
      <c r="Y120" s="269"/>
      <c r="Z120" s="269"/>
      <c r="AA120" s="269"/>
      <c r="AB120" s="271"/>
      <c r="AC120" s="283"/>
      <c r="AD120" s="283"/>
      <c r="AE120" s="285"/>
      <c r="AF120" s="283"/>
      <c r="AG120" s="283"/>
      <c r="AH120" s="290"/>
      <c r="AI120" s="290"/>
      <c r="AJ120" s="283"/>
    </row>
    <row r="121" spans="2:37" ht="25.5" x14ac:dyDescent="0.25">
      <c r="B121" s="283"/>
      <c r="C121" s="283"/>
      <c r="D121" s="283"/>
      <c r="E121" s="291"/>
      <c r="F121" s="292"/>
      <c r="G121" s="270"/>
      <c r="H121" s="270"/>
      <c r="I121" s="270"/>
      <c r="J121" s="139" t="s">
        <v>424</v>
      </c>
      <c r="K121" s="158"/>
      <c r="L121" s="158"/>
      <c r="M121" s="157"/>
      <c r="N121" s="269"/>
      <c r="O121" s="283"/>
      <c r="P121" s="275"/>
      <c r="Q121" s="275"/>
      <c r="R121" s="275"/>
      <c r="S121" s="275"/>
      <c r="T121" s="271"/>
      <c r="U121" s="271"/>
      <c r="V121" s="271"/>
      <c r="W121" s="279"/>
      <c r="X121" s="279"/>
      <c r="Y121" s="269"/>
      <c r="Z121" s="269"/>
      <c r="AA121" s="269"/>
      <c r="AB121" s="271"/>
      <c r="AC121" s="283"/>
      <c r="AD121" s="283"/>
      <c r="AE121" s="285"/>
      <c r="AF121" s="283"/>
      <c r="AG121" s="283"/>
      <c r="AH121" s="290"/>
      <c r="AI121" s="290"/>
      <c r="AJ121" s="283"/>
    </row>
    <row r="122" spans="2:37" ht="38.25" x14ac:dyDescent="0.25">
      <c r="B122" s="283"/>
      <c r="C122" s="283"/>
      <c r="D122" s="283"/>
      <c r="E122" s="291"/>
      <c r="F122" s="292" t="s">
        <v>631</v>
      </c>
      <c r="G122" s="270"/>
      <c r="H122" s="270"/>
      <c r="I122" s="270"/>
      <c r="J122" s="139" t="s">
        <v>418</v>
      </c>
      <c r="K122" s="158"/>
      <c r="L122" s="158"/>
      <c r="M122" s="157"/>
      <c r="N122" s="269"/>
      <c r="O122" s="283" t="s">
        <v>113</v>
      </c>
      <c r="P122" s="275"/>
      <c r="Q122" s="275"/>
      <c r="R122" s="275"/>
      <c r="S122" s="275"/>
      <c r="T122" s="271"/>
      <c r="U122" s="271"/>
      <c r="V122" s="271"/>
      <c r="W122" s="279"/>
      <c r="X122" s="279"/>
      <c r="Y122" s="269"/>
      <c r="Z122" s="269"/>
      <c r="AA122" s="269"/>
      <c r="AB122" s="271"/>
      <c r="AC122" s="283"/>
      <c r="AD122" s="283"/>
      <c r="AE122" s="285"/>
      <c r="AF122" s="283"/>
      <c r="AG122" s="283"/>
      <c r="AH122" s="290"/>
      <c r="AI122" s="290"/>
      <c r="AJ122" s="283"/>
    </row>
    <row r="123" spans="2:37" ht="25.5" x14ac:dyDescent="0.25">
      <c r="B123" s="283"/>
      <c r="C123" s="283"/>
      <c r="D123" s="283"/>
      <c r="E123" s="291"/>
      <c r="F123" s="292"/>
      <c r="G123" s="270"/>
      <c r="H123" s="270"/>
      <c r="I123" s="270"/>
      <c r="J123" s="139" t="s">
        <v>421</v>
      </c>
      <c r="K123" s="158"/>
      <c r="L123" s="158"/>
      <c r="M123" s="157"/>
      <c r="N123" s="269"/>
      <c r="O123" s="283"/>
      <c r="P123" s="275"/>
      <c r="Q123" s="275"/>
      <c r="R123" s="275"/>
      <c r="S123" s="275"/>
      <c r="T123" s="271"/>
      <c r="U123" s="271"/>
      <c r="V123" s="271"/>
      <c r="W123" s="279"/>
      <c r="X123" s="279"/>
      <c r="Y123" s="269"/>
      <c r="Z123" s="269"/>
      <c r="AA123" s="269"/>
      <c r="AB123" s="271"/>
      <c r="AC123" s="283"/>
      <c r="AD123" s="283"/>
      <c r="AE123" s="285"/>
      <c r="AF123" s="283"/>
      <c r="AG123" s="283"/>
      <c r="AH123" s="290"/>
      <c r="AI123" s="290"/>
      <c r="AJ123" s="283"/>
    </row>
    <row r="124" spans="2:37" ht="25.5" x14ac:dyDescent="0.25">
      <c r="B124" s="283"/>
      <c r="C124" s="283"/>
      <c r="D124" s="283"/>
      <c r="E124" s="291"/>
      <c r="F124" s="292"/>
      <c r="G124" s="270"/>
      <c r="H124" s="270"/>
      <c r="I124" s="270"/>
      <c r="J124" s="139" t="s">
        <v>424</v>
      </c>
      <c r="K124" s="158"/>
      <c r="L124" s="158"/>
      <c r="M124" s="157"/>
      <c r="N124" s="269"/>
      <c r="O124" s="283"/>
      <c r="P124" s="275"/>
      <c r="Q124" s="275"/>
      <c r="R124" s="275"/>
      <c r="S124" s="275"/>
      <c r="T124" s="271"/>
      <c r="U124" s="271"/>
      <c r="V124" s="271"/>
      <c r="W124" s="279"/>
      <c r="X124" s="279"/>
      <c r="Y124" s="269"/>
      <c r="Z124" s="269"/>
      <c r="AA124" s="269"/>
      <c r="AB124" s="271"/>
      <c r="AC124" s="283"/>
      <c r="AD124" s="283"/>
      <c r="AE124" s="285"/>
      <c r="AF124" s="283"/>
      <c r="AG124" s="283"/>
      <c r="AH124" s="290"/>
      <c r="AI124" s="290"/>
      <c r="AJ124" s="283"/>
    </row>
    <row r="125" spans="2:37" ht="38.25" x14ac:dyDescent="0.25">
      <c r="B125" s="286" t="s">
        <v>601</v>
      </c>
      <c r="C125" s="289" t="s">
        <v>602</v>
      </c>
      <c r="D125" s="289" t="s">
        <v>413</v>
      </c>
      <c r="E125" s="289" t="s">
        <v>414</v>
      </c>
      <c r="F125" s="283" t="s">
        <v>449</v>
      </c>
      <c r="G125" s="289" t="s">
        <v>416</v>
      </c>
      <c r="H125" s="286" t="s">
        <v>93</v>
      </c>
      <c r="I125" s="286" t="s">
        <v>417</v>
      </c>
      <c r="J125" s="139" t="s">
        <v>418</v>
      </c>
      <c r="K125" s="158" t="s">
        <v>419</v>
      </c>
      <c r="L125" s="158" t="s">
        <v>383</v>
      </c>
      <c r="M125" s="157">
        <v>7.46</v>
      </c>
      <c r="N125" s="501" t="s">
        <v>97</v>
      </c>
      <c r="O125" s="283" t="s">
        <v>112</v>
      </c>
      <c r="P125" s="286" t="s">
        <v>420</v>
      </c>
      <c r="Q125" s="286" t="s">
        <v>100</v>
      </c>
      <c r="R125" s="286" t="s">
        <v>101</v>
      </c>
      <c r="S125" s="286" t="s">
        <v>102</v>
      </c>
      <c r="T125" s="288">
        <f>U125+U128+U131+U134</f>
        <v>1219130</v>
      </c>
      <c r="U125" s="271">
        <v>447525</v>
      </c>
      <c r="V125" s="271">
        <f>+U125</f>
        <v>447525</v>
      </c>
      <c r="W125" s="275" t="s">
        <v>103</v>
      </c>
      <c r="X125" s="275" t="s">
        <v>103</v>
      </c>
      <c r="Y125" s="275" t="s">
        <v>103</v>
      </c>
      <c r="Z125" s="275" t="s">
        <v>103</v>
      </c>
      <c r="AA125" s="275" t="s">
        <v>103</v>
      </c>
      <c r="AB125" s="271">
        <v>78975</v>
      </c>
      <c r="AC125" s="286" t="s">
        <v>104</v>
      </c>
      <c r="AD125" s="286"/>
      <c r="AE125" s="285">
        <f>U125</f>
        <v>447525</v>
      </c>
      <c r="AF125" s="286"/>
      <c r="AG125" s="286"/>
      <c r="AH125" s="287">
        <v>45809</v>
      </c>
      <c r="AI125" s="287">
        <v>45900</v>
      </c>
      <c r="AJ125" s="284" t="s">
        <v>417</v>
      </c>
      <c r="AK125" s="26"/>
    </row>
    <row r="126" spans="2:37" ht="25.5" x14ac:dyDescent="0.25">
      <c r="B126" s="286"/>
      <c r="C126" s="289"/>
      <c r="D126" s="289"/>
      <c r="E126" s="289"/>
      <c r="F126" s="283"/>
      <c r="G126" s="289"/>
      <c r="H126" s="286"/>
      <c r="I126" s="286"/>
      <c r="J126" s="139" t="s">
        <v>421</v>
      </c>
      <c r="K126" s="158" t="s">
        <v>422</v>
      </c>
      <c r="L126" s="158" t="s">
        <v>423</v>
      </c>
      <c r="M126" s="157">
        <v>74604</v>
      </c>
      <c r="N126" s="501"/>
      <c r="O126" s="283"/>
      <c r="P126" s="286"/>
      <c r="Q126" s="286"/>
      <c r="R126" s="286"/>
      <c r="S126" s="286"/>
      <c r="T126" s="286"/>
      <c r="U126" s="271"/>
      <c r="V126" s="271"/>
      <c r="W126" s="275"/>
      <c r="X126" s="275"/>
      <c r="Y126" s="275"/>
      <c r="Z126" s="275"/>
      <c r="AA126" s="275"/>
      <c r="AB126" s="271"/>
      <c r="AC126" s="286"/>
      <c r="AD126" s="286"/>
      <c r="AE126" s="285"/>
      <c r="AF126" s="286"/>
      <c r="AG126" s="286"/>
      <c r="AH126" s="287"/>
      <c r="AI126" s="287"/>
      <c r="AJ126" s="284"/>
      <c r="AK126" s="26"/>
    </row>
    <row r="127" spans="2:37" ht="25.5" x14ac:dyDescent="0.25">
      <c r="B127" s="286"/>
      <c r="C127" s="289"/>
      <c r="D127" s="289"/>
      <c r="E127" s="289"/>
      <c r="F127" s="283"/>
      <c r="G127" s="289"/>
      <c r="H127" s="286"/>
      <c r="I127" s="286"/>
      <c r="J127" s="139" t="s">
        <v>424</v>
      </c>
      <c r="K127" s="158" t="s">
        <v>425</v>
      </c>
      <c r="L127" s="158" t="s">
        <v>426</v>
      </c>
      <c r="M127" s="157">
        <v>1</v>
      </c>
      <c r="N127" s="501"/>
      <c r="O127" s="283"/>
      <c r="P127" s="286"/>
      <c r="Q127" s="286"/>
      <c r="R127" s="286"/>
      <c r="S127" s="286"/>
      <c r="T127" s="286"/>
      <c r="U127" s="271"/>
      <c r="V127" s="271"/>
      <c r="W127" s="275"/>
      <c r="X127" s="275"/>
      <c r="Y127" s="275"/>
      <c r="Z127" s="275"/>
      <c r="AA127" s="275"/>
      <c r="AB127" s="271"/>
      <c r="AC127" s="286"/>
      <c r="AD127" s="286"/>
      <c r="AE127" s="285"/>
      <c r="AF127" s="286"/>
      <c r="AG127" s="286"/>
      <c r="AH127" s="287"/>
      <c r="AI127" s="287"/>
      <c r="AJ127" s="284"/>
      <c r="AK127" s="26"/>
    </row>
    <row r="128" spans="2:37" ht="38.25" x14ac:dyDescent="0.25">
      <c r="B128" s="286"/>
      <c r="C128" s="289"/>
      <c r="D128" s="289"/>
      <c r="E128" s="289"/>
      <c r="F128" s="283" t="s">
        <v>450</v>
      </c>
      <c r="G128" s="289"/>
      <c r="H128" s="286"/>
      <c r="I128" s="286"/>
      <c r="J128" s="139" t="s">
        <v>418</v>
      </c>
      <c r="K128" s="158" t="s">
        <v>419</v>
      </c>
      <c r="L128" s="158" t="s">
        <v>383</v>
      </c>
      <c r="M128" s="157">
        <v>5.6639999999999997</v>
      </c>
      <c r="N128" s="501"/>
      <c r="O128" s="283" t="s">
        <v>112</v>
      </c>
      <c r="P128" s="286"/>
      <c r="Q128" s="286"/>
      <c r="R128" s="286"/>
      <c r="S128" s="286"/>
      <c r="T128" s="286"/>
      <c r="U128" s="271">
        <v>296237</v>
      </c>
      <c r="V128" s="271">
        <f>+U128</f>
        <v>296237</v>
      </c>
      <c r="W128" s="275" t="s">
        <v>103</v>
      </c>
      <c r="X128" s="275" t="s">
        <v>103</v>
      </c>
      <c r="Y128" s="275" t="s">
        <v>103</v>
      </c>
      <c r="Z128" s="275" t="s">
        <v>103</v>
      </c>
      <c r="AA128" s="275" t="s">
        <v>103</v>
      </c>
      <c r="AB128" s="271">
        <v>52278</v>
      </c>
      <c r="AC128" s="286" t="s">
        <v>104</v>
      </c>
      <c r="AD128" s="286"/>
      <c r="AE128" s="285">
        <f>U128</f>
        <v>296237</v>
      </c>
      <c r="AF128" s="286"/>
      <c r="AG128" s="286"/>
      <c r="AH128" s="287"/>
      <c r="AI128" s="287"/>
      <c r="AJ128" s="284"/>
      <c r="AK128" s="26"/>
    </row>
    <row r="129" spans="2:37" ht="25.5" x14ac:dyDescent="0.25">
      <c r="B129" s="286"/>
      <c r="C129" s="289"/>
      <c r="D129" s="289"/>
      <c r="E129" s="289"/>
      <c r="F129" s="283"/>
      <c r="G129" s="289"/>
      <c r="H129" s="286"/>
      <c r="I129" s="286"/>
      <c r="J129" s="139" t="s">
        <v>421</v>
      </c>
      <c r="K129" s="158" t="s">
        <v>422</v>
      </c>
      <c r="L129" s="158" t="s">
        <v>423</v>
      </c>
      <c r="M129" s="157">
        <v>56640</v>
      </c>
      <c r="N129" s="501"/>
      <c r="O129" s="283"/>
      <c r="P129" s="286"/>
      <c r="Q129" s="286"/>
      <c r="R129" s="286"/>
      <c r="S129" s="286"/>
      <c r="T129" s="286"/>
      <c r="U129" s="271"/>
      <c r="V129" s="271"/>
      <c r="W129" s="275"/>
      <c r="X129" s="275"/>
      <c r="Y129" s="275"/>
      <c r="Z129" s="275"/>
      <c r="AA129" s="275"/>
      <c r="AB129" s="271"/>
      <c r="AC129" s="286"/>
      <c r="AD129" s="286"/>
      <c r="AE129" s="285"/>
      <c r="AF129" s="286"/>
      <c r="AG129" s="286"/>
      <c r="AH129" s="287"/>
      <c r="AI129" s="287"/>
      <c r="AJ129" s="284"/>
      <c r="AK129" s="26"/>
    </row>
    <row r="130" spans="2:37" ht="25.5" x14ac:dyDescent="0.25">
      <c r="B130" s="286"/>
      <c r="C130" s="289"/>
      <c r="D130" s="289"/>
      <c r="E130" s="289"/>
      <c r="F130" s="283"/>
      <c r="G130" s="289"/>
      <c r="H130" s="286"/>
      <c r="I130" s="286"/>
      <c r="J130" s="139" t="s">
        <v>424</v>
      </c>
      <c r="K130" s="158" t="s">
        <v>425</v>
      </c>
      <c r="L130" s="158" t="s">
        <v>426</v>
      </c>
      <c r="M130" s="157">
        <v>1</v>
      </c>
      <c r="N130" s="501"/>
      <c r="O130" s="283"/>
      <c r="P130" s="286"/>
      <c r="Q130" s="286"/>
      <c r="R130" s="286"/>
      <c r="S130" s="286"/>
      <c r="T130" s="286"/>
      <c r="U130" s="271"/>
      <c r="V130" s="271"/>
      <c r="W130" s="275"/>
      <c r="X130" s="275"/>
      <c r="Y130" s="275"/>
      <c r="Z130" s="275"/>
      <c r="AA130" s="275"/>
      <c r="AB130" s="271"/>
      <c r="AC130" s="286"/>
      <c r="AD130" s="286"/>
      <c r="AE130" s="285"/>
      <c r="AF130" s="286"/>
      <c r="AG130" s="286"/>
      <c r="AH130" s="287"/>
      <c r="AI130" s="287"/>
      <c r="AJ130" s="284"/>
      <c r="AK130" s="26"/>
    </row>
    <row r="131" spans="2:37" ht="38.25" x14ac:dyDescent="0.25">
      <c r="B131" s="286"/>
      <c r="C131" s="289"/>
      <c r="D131" s="289"/>
      <c r="E131" s="289"/>
      <c r="F131" s="283" t="s">
        <v>451</v>
      </c>
      <c r="G131" s="289"/>
      <c r="H131" s="286"/>
      <c r="I131" s="286"/>
      <c r="J131" s="139" t="s">
        <v>418</v>
      </c>
      <c r="K131" s="158" t="s">
        <v>419</v>
      </c>
      <c r="L131" s="158" t="s">
        <v>383</v>
      </c>
      <c r="M131" s="157">
        <v>28.56</v>
      </c>
      <c r="N131" s="501"/>
      <c r="O131" s="283" t="s">
        <v>112</v>
      </c>
      <c r="P131" s="286"/>
      <c r="Q131" s="286"/>
      <c r="R131" s="286"/>
      <c r="S131" s="286"/>
      <c r="T131" s="286"/>
      <c r="U131" s="271">
        <v>283050</v>
      </c>
      <c r="V131" s="271">
        <f>+U131</f>
        <v>283050</v>
      </c>
      <c r="W131" s="275" t="s">
        <v>103</v>
      </c>
      <c r="X131" s="275" t="s">
        <v>103</v>
      </c>
      <c r="Y131" s="275" t="s">
        <v>103</v>
      </c>
      <c r="Z131" s="275" t="s">
        <v>103</v>
      </c>
      <c r="AA131" s="275" t="s">
        <v>103</v>
      </c>
      <c r="AB131" s="271">
        <v>49950</v>
      </c>
      <c r="AC131" s="286" t="s">
        <v>104</v>
      </c>
      <c r="AD131" s="286"/>
      <c r="AE131" s="285">
        <f>U131</f>
        <v>283050</v>
      </c>
      <c r="AF131" s="286"/>
      <c r="AG131" s="286"/>
      <c r="AH131" s="287"/>
      <c r="AI131" s="287"/>
      <c r="AJ131" s="284"/>
      <c r="AK131" s="26"/>
    </row>
    <row r="132" spans="2:37" ht="25.5" x14ac:dyDescent="0.25">
      <c r="B132" s="286"/>
      <c r="C132" s="289"/>
      <c r="D132" s="289"/>
      <c r="E132" s="289"/>
      <c r="F132" s="283"/>
      <c r="G132" s="289"/>
      <c r="H132" s="286"/>
      <c r="I132" s="286"/>
      <c r="J132" s="139" t="s">
        <v>421</v>
      </c>
      <c r="K132" s="158" t="s">
        <v>422</v>
      </c>
      <c r="L132" s="158" t="s">
        <v>423</v>
      </c>
      <c r="M132" s="157">
        <v>285612</v>
      </c>
      <c r="N132" s="501"/>
      <c r="O132" s="283"/>
      <c r="P132" s="286"/>
      <c r="Q132" s="286"/>
      <c r="R132" s="286"/>
      <c r="S132" s="286"/>
      <c r="T132" s="286"/>
      <c r="U132" s="271"/>
      <c r="V132" s="271"/>
      <c r="W132" s="275"/>
      <c r="X132" s="275"/>
      <c r="Y132" s="275"/>
      <c r="Z132" s="275"/>
      <c r="AA132" s="275"/>
      <c r="AB132" s="271"/>
      <c r="AC132" s="286"/>
      <c r="AD132" s="286"/>
      <c r="AE132" s="285"/>
      <c r="AF132" s="286"/>
      <c r="AG132" s="286"/>
      <c r="AH132" s="287"/>
      <c r="AI132" s="287"/>
      <c r="AJ132" s="284"/>
      <c r="AK132" s="26"/>
    </row>
    <row r="133" spans="2:37" ht="25.5" x14ac:dyDescent="0.25">
      <c r="B133" s="286"/>
      <c r="C133" s="289"/>
      <c r="D133" s="289"/>
      <c r="E133" s="289"/>
      <c r="F133" s="283"/>
      <c r="G133" s="289"/>
      <c r="H133" s="286"/>
      <c r="I133" s="286"/>
      <c r="J133" s="139" t="s">
        <v>424</v>
      </c>
      <c r="K133" s="158" t="s">
        <v>425</v>
      </c>
      <c r="L133" s="158" t="s">
        <v>426</v>
      </c>
      <c r="M133" s="157">
        <v>1</v>
      </c>
      <c r="N133" s="501"/>
      <c r="O133" s="283"/>
      <c r="P133" s="286"/>
      <c r="Q133" s="286"/>
      <c r="R133" s="286"/>
      <c r="S133" s="286"/>
      <c r="T133" s="286"/>
      <c r="U133" s="271"/>
      <c r="V133" s="271"/>
      <c r="W133" s="275"/>
      <c r="X133" s="275"/>
      <c r="Y133" s="275"/>
      <c r="Z133" s="275"/>
      <c r="AA133" s="275"/>
      <c r="AB133" s="271"/>
      <c r="AC133" s="286"/>
      <c r="AD133" s="286"/>
      <c r="AE133" s="285"/>
      <c r="AF133" s="286"/>
      <c r="AG133" s="286"/>
      <c r="AH133" s="287"/>
      <c r="AI133" s="287"/>
      <c r="AJ133" s="284"/>
      <c r="AK133" s="26"/>
    </row>
    <row r="134" spans="2:37" ht="38.25" x14ac:dyDescent="0.25">
      <c r="B134" s="286"/>
      <c r="C134" s="289"/>
      <c r="D134" s="289"/>
      <c r="E134" s="289"/>
      <c r="F134" s="283" t="s">
        <v>452</v>
      </c>
      <c r="G134" s="289"/>
      <c r="H134" s="286"/>
      <c r="I134" s="286"/>
      <c r="J134" s="139" t="s">
        <v>418</v>
      </c>
      <c r="K134" s="139" t="s">
        <v>419</v>
      </c>
      <c r="L134" s="139" t="s">
        <v>383</v>
      </c>
      <c r="M134" s="154">
        <v>93.4</v>
      </c>
      <c r="N134" s="501"/>
      <c r="O134" s="283" t="s">
        <v>112</v>
      </c>
      <c r="P134" s="286"/>
      <c r="Q134" s="286"/>
      <c r="R134" s="286"/>
      <c r="S134" s="286"/>
      <c r="T134" s="286"/>
      <c r="U134" s="271">
        <v>192318</v>
      </c>
      <c r="V134" s="271">
        <f>+U134</f>
        <v>192318</v>
      </c>
      <c r="W134" s="275" t="s">
        <v>103</v>
      </c>
      <c r="X134" s="275" t="s">
        <v>103</v>
      </c>
      <c r="Y134" s="275" t="s">
        <v>103</v>
      </c>
      <c r="Z134" s="275" t="s">
        <v>103</v>
      </c>
      <c r="AA134" s="275" t="s">
        <v>103</v>
      </c>
      <c r="AB134" s="271">
        <v>33939</v>
      </c>
      <c r="AC134" s="286" t="s">
        <v>104</v>
      </c>
      <c r="AD134" s="286"/>
      <c r="AE134" s="285">
        <f>U134</f>
        <v>192318</v>
      </c>
      <c r="AF134" s="286"/>
      <c r="AG134" s="286"/>
      <c r="AH134" s="287"/>
      <c r="AI134" s="287"/>
      <c r="AJ134" s="284"/>
      <c r="AK134" s="26"/>
    </row>
    <row r="135" spans="2:37" ht="25.5" x14ac:dyDescent="0.25">
      <c r="B135" s="286"/>
      <c r="C135" s="289"/>
      <c r="D135" s="289"/>
      <c r="E135" s="289"/>
      <c r="F135" s="283"/>
      <c r="G135" s="289"/>
      <c r="H135" s="286"/>
      <c r="I135" s="286"/>
      <c r="J135" s="139" t="s">
        <v>421</v>
      </c>
      <c r="K135" s="139" t="s">
        <v>422</v>
      </c>
      <c r="L135" s="139" t="s">
        <v>423</v>
      </c>
      <c r="M135" s="157">
        <v>934000</v>
      </c>
      <c r="N135" s="501"/>
      <c r="O135" s="283"/>
      <c r="P135" s="286"/>
      <c r="Q135" s="286"/>
      <c r="R135" s="286"/>
      <c r="S135" s="286"/>
      <c r="T135" s="286"/>
      <c r="U135" s="271"/>
      <c r="V135" s="271"/>
      <c r="W135" s="275"/>
      <c r="X135" s="275"/>
      <c r="Y135" s="275"/>
      <c r="Z135" s="275"/>
      <c r="AA135" s="275"/>
      <c r="AB135" s="271"/>
      <c r="AC135" s="286"/>
      <c r="AD135" s="286"/>
      <c r="AE135" s="285"/>
      <c r="AF135" s="286"/>
      <c r="AG135" s="286"/>
      <c r="AH135" s="287"/>
      <c r="AI135" s="287"/>
      <c r="AJ135" s="284"/>
      <c r="AK135" s="26"/>
    </row>
    <row r="136" spans="2:37" ht="25.5" x14ac:dyDescent="0.25">
      <c r="B136" s="286"/>
      <c r="C136" s="289"/>
      <c r="D136" s="289"/>
      <c r="E136" s="289"/>
      <c r="F136" s="283"/>
      <c r="G136" s="289"/>
      <c r="H136" s="286"/>
      <c r="I136" s="286"/>
      <c r="J136" s="139" t="s">
        <v>424</v>
      </c>
      <c r="K136" s="139" t="s">
        <v>425</v>
      </c>
      <c r="L136" s="139" t="s">
        <v>426</v>
      </c>
      <c r="M136" s="154">
        <v>1</v>
      </c>
      <c r="N136" s="501"/>
      <c r="O136" s="283"/>
      <c r="P136" s="286"/>
      <c r="Q136" s="286"/>
      <c r="R136" s="286"/>
      <c r="S136" s="286"/>
      <c r="T136" s="286"/>
      <c r="U136" s="271"/>
      <c r="V136" s="271"/>
      <c r="W136" s="275"/>
      <c r="X136" s="275"/>
      <c r="Y136" s="275"/>
      <c r="Z136" s="275"/>
      <c r="AA136" s="275"/>
      <c r="AB136" s="271"/>
      <c r="AC136" s="286"/>
      <c r="AD136" s="286"/>
      <c r="AE136" s="285"/>
      <c r="AF136" s="286"/>
      <c r="AG136" s="286"/>
      <c r="AH136" s="287"/>
      <c r="AI136" s="287"/>
      <c r="AJ136" s="284"/>
      <c r="AK136" s="26"/>
    </row>
    <row r="137" spans="2:37" ht="38.25" customHeight="1" x14ac:dyDescent="0.25">
      <c r="B137" s="269" t="s">
        <v>609</v>
      </c>
      <c r="C137" s="269" t="s">
        <v>620</v>
      </c>
      <c r="D137" s="269" t="s">
        <v>413</v>
      </c>
      <c r="E137" s="270" t="s">
        <v>414</v>
      </c>
      <c r="F137" s="269" t="s">
        <v>608</v>
      </c>
      <c r="G137" s="269" t="s">
        <v>416</v>
      </c>
      <c r="H137" s="275"/>
      <c r="I137" s="275"/>
      <c r="J137" s="148" t="s">
        <v>418</v>
      </c>
      <c r="K137" s="148" t="s">
        <v>419</v>
      </c>
      <c r="L137" s="148" t="s">
        <v>383</v>
      </c>
      <c r="M137" s="60">
        <v>26.757999999999999</v>
      </c>
      <c r="N137" s="151"/>
      <c r="O137" s="269" t="s">
        <v>98</v>
      </c>
      <c r="P137" s="151"/>
      <c r="Q137" s="151"/>
      <c r="R137" s="151"/>
      <c r="S137" s="151"/>
      <c r="T137" s="276">
        <f>+U137</f>
        <v>3305700</v>
      </c>
      <c r="U137" s="271">
        <v>3305700</v>
      </c>
      <c r="V137" s="271">
        <f>+U137</f>
        <v>3305700</v>
      </c>
      <c r="W137" s="269" t="s">
        <v>103</v>
      </c>
      <c r="X137" s="269" t="s">
        <v>103</v>
      </c>
      <c r="Y137" s="269" t="s">
        <v>103</v>
      </c>
      <c r="Z137" s="269" t="s">
        <v>103</v>
      </c>
      <c r="AA137" s="269" t="s">
        <v>103</v>
      </c>
      <c r="AB137" s="271">
        <v>583359</v>
      </c>
      <c r="AC137" s="269" t="s">
        <v>104</v>
      </c>
      <c r="AD137" s="269"/>
      <c r="AE137" s="271">
        <f>U137</f>
        <v>3305700</v>
      </c>
      <c r="AF137" s="269"/>
      <c r="AG137" s="269"/>
      <c r="AH137" s="280">
        <v>45901</v>
      </c>
      <c r="AI137" s="280">
        <v>45962</v>
      </c>
      <c r="AJ137" s="287" t="s">
        <v>417</v>
      </c>
      <c r="AK137" s="26"/>
    </row>
    <row r="138" spans="2:37" ht="25.5" x14ac:dyDescent="0.25">
      <c r="B138" s="269"/>
      <c r="C138" s="269"/>
      <c r="D138" s="269"/>
      <c r="E138" s="270"/>
      <c r="F138" s="269"/>
      <c r="G138" s="269"/>
      <c r="H138" s="275"/>
      <c r="I138" s="275"/>
      <c r="J138" s="148" t="s">
        <v>421</v>
      </c>
      <c r="K138" s="148" t="s">
        <v>422</v>
      </c>
      <c r="L138" s="148" t="s">
        <v>423</v>
      </c>
      <c r="M138" s="155">
        <v>267580</v>
      </c>
      <c r="N138" s="151"/>
      <c r="O138" s="269"/>
      <c r="P138" s="151"/>
      <c r="Q138" s="151"/>
      <c r="R138" s="151"/>
      <c r="S138" s="151"/>
      <c r="T138" s="275"/>
      <c r="U138" s="271"/>
      <c r="V138" s="271"/>
      <c r="W138" s="269"/>
      <c r="X138" s="269"/>
      <c r="Y138" s="269"/>
      <c r="Z138" s="269"/>
      <c r="AA138" s="269"/>
      <c r="AB138" s="271"/>
      <c r="AC138" s="269"/>
      <c r="AD138" s="269"/>
      <c r="AE138" s="271"/>
      <c r="AF138" s="269"/>
      <c r="AG138" s="269"/>
      <c r="AH138" s="281"/>
      <c r="AI138" s="281"/>
      <c r="AJ138" s="287"/>
      <c r="AK138" s="26"/>
    </row>
    <row r="139" spans="2:37" ht="25.5" x14ac:dyDescent="0.25">
      <c r="B139" s="269"/>
      <c r="C139" s="269"/>
      <c r="D139" s="269"/>
      <c r="E139" s="270"/>
      <c r="F139" s="269"/>
      <c r="G139" s="269"/>
      <c r="H139" s="275"/>
      <c r="I139" s="275"/>
      <c r="J139" s="148" t="s">
        <v>430</v>
      </c>
      <c r="K139" s="148" t="s">
        <v>431</v>
      </c>
      <c r="L139" s="148" t="s">
        <v>168</v>
      </c>
      <c r="M139" s="60">
        <v>2300</v>
      </c>
      <c r="N139" s="151"/>
      <c r="O139" s="269"/>
      <c r="P139" s="151"/>
      <c r="Q139" s="151"/>
      <c r="R139" s="151"/>
      <c r="S139" s="151"/>
      <c r="T139" s="275"/>
      <c r="U139" s="271"/>
      <c r="V139" s="271"/>
      <c r="W139" s="269"/>
      <c r="X139" s="269"/>
      <c r="Y139" s="269"/>
      <c r="Z139" s="269"/>
      <c r="AA139" s="269"/>
      <c r="AB139" s="271"/>
      <c r="AC139" s="269"/>
      <c r="AD139" s="269"/>
      <c r="AE139" s="271"/>
      <c r="AF139" s="269"/>
      <c r="AG139" s="269"/>
      <c r="AH139" s="281"/>
      <c r="AI139" s="281"/>
      <c r="AJ139" s="287"/>
      <c r="AK139" s="26"/>
    </row>
    <row r="140" spans="2:37" ht="25.5" x14ac:dyDescent="0.25">
      <c r="B140" s="269"/>
      <c r="C140" s="269"/>
      <c r="D140" s="269"/>
      <c r="E140" s="270"/>
      <c r="F140" s="269"/>
      <c r="G140" s="269"/>
      <c r="H140" s="275"/>
      <c r="I140" s="275"/>
      <c r="J140" s="148" t="s">
        <v>432</v>
      </c>
      <c r="K140" s="148" t="s">
        <v>433</v>
      </c>
      <c r="L140" s="148" t="s">
        <v>232</v>
      </c>
      <c r="M140" s="60">
        <v>4.74</v>
      </c>
      <c r="N140" s="151"/>
      <c r="O140" s="269"/>
      <c r="P140" s="151"/>
      <c r="Q140" s="151"/>
      <c r="R140" s="151"/>
      <c r="S140" s="151"/>
      <c r="T140" s="275"/>
      <c r="U140" s="271"/>
      <c r="V140" s="271"/>
      <c r="W140" s="269"/>
      <c r="X140" s="269"/>
      <c r="Y140" s="269"/>
      <c r="Z140" s="269"/>
      <c r="AA140" s="269"/>
      <c r="AB140" s="271"/>
      <c r="AC140" s="269"/>
      <c r="AD140" s="269"/>
      <c r="AE140" s="271"/>
      <c r="AF140" s="269"/>
      <c r="AG140" s="269"/>
      <c r="AH140" s="281"/>
      <c r="AI140" s="281"/>
      <c r="AJ140" s="287"/>
      <c r="AK140" s="26"/>
    </row>
    <row r="141" spans="2:37" ht="25.5" x14ac:dyDescent="0.25">
      <c r="B141" s="269"/>
      <c r="C141" s="269"/>
      <c r="D141" s="269"/>
      <c r="E141" s="270"/>
      <c r="F141" s="269"/>
      <c r="G141" s="269"/>
      <c r="H141" s="275"/>
      <c r="I141" s="275"/>
      <c r="J141" s="148" t="s">
        <v>424</v>
      </c>
      <c r="K141" s="148" t="s">
        <v>425</v>
      </c>
      <c r="L141" s="148" t="s">
        <v>426</v>
      </c>
      <c r="M141" s="60">
        <v>1</v>
      </c>
      <c r="N141" s="151"/>
      <c r="O141" s="269"/>
      <c r="P141" s="151"/>
      <c r="Q141" s="151"/>
      <c r="R141" s="151"/>
      <c r="S141" s="151"/>
      <c r="T141" s="275"/>
      <c r="U141" s="271"/>
      <c r="V141" s="271"/>
      <c r="W141" s="269"/>
      <c r="X141" s="269"/>
      <c r="Y141" s="269"/>
      <c r="Z141" s="269"/>
      <c r="AA141" s="269"/>
      <c r="AB141" s="271"/>
      <c r="AC141" s="269"/>
      <c r="AD141" s="269"/>
      <c r="AE141" s="271"/>
      <c r="AF141" s="269"/>
      <c r="AG141" s="269"/>
      <c r="AH141" s="282"/>
      <c r="AI141" s="282"/>
      <c r="AJ141" s="287"/>
      <c r="AK141" s="26"/>
    </row>
    <row r="142" spans="2:37" ht="38.25" customHeight="1" x14ac:dyDescent="0.25">
      <c r="B142" s="269" t="s">
        <v>610</v>
      </c>
      <c r="C142" s="269" t="s">
        <v>621</v>
      </c>
      <c r="D142" s="269" t="s">
        <v>413</v>
      </c>
      <c r="E142" s="269" t="s">
        <v>414</v>
      </c>
      <c r="F142" s="269" t="s">
        <v>611</v>
      </c>
      <c r="G142" s="269" t="s">
        <v>416</v>
      </c>
      <c r="H142" s="275"/>
      <c r="I142" s="275"/>
      <c r="J142" s="148" t="s">
        <v>418</v>
      </c>
      <c r="K142" s="148" t="s">
        <v>419</v>
      </c>
      <c r="L142" s="148" t="s">
        <v>383</v>
      </c>
      <c r="M142" s="60">
        <v>58.447800000000001</v>
      </c>
      <c r="N142" s="151"/>
      <c r="O142" s="269" t="s">
        <v>98</v>
      </c>
      <c r="P142" s="151"/>
      <c r="Q142" s="151"/>
      <c r="R142" s="151"/>
      <c r="S142" s="151"/>
      <c r="T142" s="276">
        <f>+U142</f>
        <v>686070</v>
      </c>
      <c r="U142" s="271">
        <v>686070</v>
      </c>
      <c r="V142" s="271">
        <f>+U142</f>
        <v>686070</v>
      </c>
      <c r="W142" s="269" t="s">
        <v>103</v>
      </c>
      <c r="X142" s="269" t="s">
        <v>103</v>
      </c>
      <c r="Y142" s="269" t="s">
        <v>103</v>
      </c>
      <c r="Z142" s="269" t="s">
        <v>103</v>
      </c>
      <c r="AA142" s="269" t="s">
        <v>103</v>
      </c>
      <c r="AB142" s="271">
        <v>121072</v>
      </c>
      <c r="AC142" s="269" t="s">
        <v>104</v>
      </c>
      <c r="AD142" s="269"/>
      <c r="AE142" s="271">
        <f>U142</f>
        <v>686070</v>
      </c>
      <c r="AF142" s="269"/>
      <c r="AG142" s="269"/>
      <c r="AH142" s="278">
        <v>45901</v>
      </c>
      <c r="AI142" s="278">
        <v>45962</v>
      </c>
      <c r="AJ142" s="283" t="s">
        <v>417</v>
      </c>
      <c r="AK142" s="26"/>
    </row>
    <row r="143" spans="2:37" ht="25.5" x14ac:dyDescent="0.25">
      <c r="B143" s="269"/>
      <c r="C143" s="269"/>
      <c r="D143" s="269"/>
      <c r="E143" s="269"/>
      <c r="F143" s="269"/>
      <c r="G143" s="269"/>
      <c r="H143" s="275"/>
      <c r="I143" s="275"/>
      <c r="J143" s="148" t="s">
        <v>421</v>
      </c>
      <c r="K143" s="148" t="s">
        <v>422</v>
      </c>
      <c r="L143" s="148" t="s">
        <v>423</v>
      </c>
      <c r="M143" s="155">
        <v>11203</v>
      </c>
      <c r="N143" s="151"/>
      <c r="O143" s="269"/>
      <c r="P143" s="151"/>
      <c r="Q143" s="151"/>
      <c r="R143" s="151"/>
      <c r="S143" s="151"/>
      <c r="T143" s="275"/>
      <c r="U143" s="271"/>
      <c r="V143" s="271"/>
      <c r="W143" s="269"/>
      <c r="X143" s="269"/>
      <c r="Y143" s="269"/>
      <c r="Z143" s="269"/>
      <c r="AA143" s="269"/>
      <c r="AB143" s="271"/>
      <c r="AC143" s="269"/>
      <c r="AD143" s="269"/>
      <c r="AE143" s="271"/>
      <c r="AF143" s="269"/>
      <c r="AG143" s="269"/>
      <c r="AH143" s="278"/>
      <c r="AI143" s="278"/>
      <c r="AJ143" s="283"/>
      <c r="AK143" s="26"/>
    </row>
    <row r="144" spans="2:37" ht="25.5" x14ac:dyDescent="0.25">
      <c r="B144" s="269"/>
      <c r="C144" s="269"/>
      <c r="D144" s="269"/>
      <c r="E144" s="269"/>
      <c r="F144" s="269"/>
      <c r="G144" s="269"/>
      <c r="H144" s="275"/>
      <c r="I144" s="275"/>
      <c r="J144" s="148" t="s">
        <v>424</v>
      </c>
      <c r="K144" s="148" t="s">
        <v>425</v>
      </c>
      <c r="L144" s="148" t="s">
        <v>426</v>
      </c>
      <c r="M144" s="60">
        <v>1</v>
      </c>
      <c r="N144" s="151"/>
      <c r="O144" s="269"/>
      <c r="P144" s="151"/>
      <c r="Q144" s="151"/>
      <c r="R144" s="151"/>
      <c r="S144" s="151"/>
      <c r="T144" s="275"/>
      <c r="U144" s="271"/>
      <c r="V144" s="271"/>
      <c r="W144" s="269"/>
      <c r="X144" s="269"/>
      <c r="Y144" s="269"/>
      <c r="Z144" s="269"/>
      <c r="AA144" s="269"/>
      <c r="AB144" s="271"/>
      <c r="AC144" s="269"/>
      <c r="AD144" s="269"/>
      <c r="AE144" s="271"/>
      <c r="AF144" s="269"/>
      <c r="AG144" s="269"/>
      <c r="AH144" s="278"/>
      <c r="AI144" s="278"/>
      <c r="AJ144" s="283"/>
      <c r="AK144" s="26"/>
    </row>
    <row r="145" spans="2:37" ht="38.25" customHeight="1" x14ac:dyDescent="0.25">
      <c r="B145" s="269" t="s">
        <v>612</v>
      </c>
      <c r="C145" s="269" t="s">
        <v>622</v>
      </c>
      <c r="D145" s="269" t="s">
        <v>413</v>
      </c>
      <c r="E145" s="269" t="s">
        <v>414</v>
      </c>
      <c r="F145" s="269" t="s">
        <v>613</v>
      </c>
      <c r="G145" s="270" t="s">
        <v>416</v>
      </c>
      <c r="H145" s="270" t="s">
        <v>93</v>
      </c>
      <c r="I145" s="270" t="s">
        <v>417</v>
      </c>
      <c r="J145" s="148" t="s">
        <v>418</v>
      </c>
      <c r="K145" s="148" t="s">
        <v>419</v>
      </c>
      <c r="L145" s="148" t="s">
        <v>383</v>
      </c>
      <c r="M145" s="60">
        <v>0.74280000000000002</v>
      </c>
      <c r="N145" s="269" t="s">
        <v>97</v>
      </c>
      <c r="O145" s="269" t="s">
        <v>113</v>
      </c>
      <c r="P145" s="275" t="s">
        <v>420</v>
      </c>
      <c r="Q145" s="275" t="s">
        <v>100</v>
      </c>
      <c r="R145" s="275" t="s">
        <v>101</v>
      </c>
      <c r="S145" s="275" t="s">
        <v>102</v>
      </c>
      <c r="T145" s="276">
        <f>U145</f>
        <v>611000</v>
      </c>
      <c r="U145" s="271">
        <v>611000</v>
      </c>
      <c r="V145" s="271">
        <f>+U145</f>
        <v>611000</v>
      </c>
      <c r="W145" s="279" t="s">
        <v>103</v>
      </c>
      <c r="X145" s="279" t="s">
        <v>227</v>
      </c>
      <c r="Y145" s="269" t="s">
        <v>103</v>
      </c>
      <c r="Z145" s="269" t="s">
        <v>103</v>
      </c>
      <c r="AA145" s="269" t="s">
        <v>103</v>
      </c>
      <c r="AB145" s="271">
        <v>107824</v>
      </c>
      <c r="AC145" s="269" t="s">
        <v>104</v>
      </c>
      <c r="AD145" s="269"/>
      <c r="AE145" s="271">
        <f>U145</f>
        <v>611000</v>
      </c>
      <c r="AF145" s="269"/>
      <c r="AG145" s="269"/>
      <c r="AH145" s="273">
        <v>45870</v>
      </c>
      <c r="AI145" s="273">
        <v>45901</v>
      </c>
      <c r="AJ145" s="283" t="s">
        <v>417</v>
      </c>
      <c r="AK145" s="26"/>
    </row>
    <row r="146" spans="2:37" ht="25.5" x14ac:dyDescent="0.25">
      <c r="B146" s="269"/>
      <c r="C146" s="269"/>
      <c r="D146" s="269"/>
      <c r="E146" s="269"/>
      <c r="F146" s="269"/>
      <c r="G146" s="270"/>
      <c r="H146" s="270"/>
      <c r="I146" s="270"/>
      <c r="J146" s="148" t="s">
        <v>421</v>
      </c>
      <c r="K146" s="148" t="s">
        <v>422</v>
      </c>
      <c r="L146" s="148" t="s">
        <v>423</v>
      </c>
      <c r="M146" s="155">
        <v>7428</v>
      </c>
      <c r="N146" s="269"/>
      <c r="O146" s="269"/>
      <c r="P146" s="275"/>
      <c r="Q146" s="275"/>
      <c r="R146" s="275"/>
      <c r="S146" s="275"/>
      <c r="T146" s="275"/>
      <c r="U146" s="271"/>
      <c r="V146" s="271"/>
      <c r="W146" s="279"/>
      <c r="X146" s="279"/>
      <c r="Y146" s="269"/>
      <c r="Z146" s="269"/>
      <c r="AA146" s="269"/>
      <c r="AB146" s="271"/>
      <c r="AC146" s="269"/>
      <c r="AD146" s="269"/>
      <c r="AE146" s="271"/>
      <c r="AF146" s="269"/>
      <c r="AG146" s="269"/>
      <c r="AH146" s="273"/>
      <c r="AI146" s="273"/>
      <c r="AJ146" s="283"/>
      <c r="AK146" s="26"/>
    </row>
    <row r="147" spans="2:37" ht="25.5" x14ac:dyDescent="0.25">
      <c r="B147" s="269"/>
      <c r="C147" s="269"/>
      <c r="D147" s="269"/>
      <c r="E147" s="269"/>
      <c r="F147" s="269"/>
      <c r="G147" s="270"/>
      <c r="H147" s="270"/>
      <c r="I147" s="270"/>
      <c r="J147" s="148" t="s">
        <v>424</v>
      </c>
      <c r="K147" s="148" t="s">
        <v>425</v>
      </c>
      <c r="L147" s="148" t="s">
        <v>426</v>
      </c>
      <c r="M147" s="60">
        <v>1</v>
      </c>
      <c r="N147" s="269"/>
      <c r="O147" s="269"/>
      <c r="P147" s="275"/>
      <c r="Q147" s="275"/>
      <c r="R147" s="275"/>
      <c r="S147" s="275"/>
      <c r="T147" s="275"/>
      <c r="U147" s="271"/>
      <c r="V147" s="271"/>
      <c r="W147" s="279"/>
      <c r="X147" s="279"/>
      <c r="Y147" s="269"/>
      <c r="Z147" s="269"/>
      <c r="AA147" s="269"/>
      <c r="AB147" s="271"/>
      <c r="AC147" s="269"/>
      <c r="AD147" s="269"/>
      <c r="AE147" s="271"/>
      <c r="AF147" s="269"/>
      <c r="AG147" s="269"/>
      <c r="AH147" s="273"/>
      <c r="AI147" s="273"/>
      <c r="AJ147" s="283"/>
      <c r="AK147" s="26"/>
    </row>
    <row r="148" spans="2:37" ht="38.25" customHeight="1" x14ac:dyDescent="0.25">
      <c r="B148" s="269" t="s">
        <v>614</v>
      </c>
      <c r="C148" s="269" t="s">
        <v>623</v>
      </c>
      <c r="D148" s="269" t="s">
        <v>413</v>
      </c>
      <c r="E148" s="269" t="s">
        <v>414</v>
      </c>
      <c r="F148" s="269" t="s">
        <v>617</v>
      </c>
      <c r="G148" s="270" t="s">
        <v>416</v>
      </c>
      <c r="H148" s="277" t="s">
        <v>93</v>
      </c>
      <c r="I148" s="277" t="s">
        <v>227</v>
      </c>
      <c r="J148" s="148" t="s">
        <v>418</v>
      </c>
      <c r="K148" s="148" t="s">
        <v>419</v>
      </c>
      <c r="L148" s="148" t="s">
        <v>383</v>
      </c>
      <c r="M148" s="60">
        <v>7.2889999999999997</v>
      </c>
      <c r="N148" s="274"/>
      <c r="O148" s="269" t="s">
        <v>98</v>
      </c>
      <c r="P148" s="152"/>
      <c r="Q148" s="152"/>
      <c r="R148" s="152"/>
      <c r="S148" s="152"/>
      <c r="T148" s="276">
        <f>+U148</f>
        <v>3494843</v>
      </c>
      <c r="U148" s="271">
        <v>3494843</v>
      </c>
      <c r="V148" s="271">
        <f>+U148</f>
        <v>3494843</v>
      </c>
      <c r="W148" s="269" t="s">
        <v>103</v>
      </c>
      <c r="X148" s="269" t="s">
        <v>103</v>
      </c>
      <c r="Y148" s="269" t="s">
        <v>103</v>
      </c>
      <c r="Z148" s="269" t="s">
        <v>103</v>
      </c>
      <c r="AA148" s="269" t="s">
        <v>103</v>
      </c>
      <c r="AB148" s="271">
        <v>616738</v>
      </c>
      <c r="AC148" s="269" t="s">
        <v>104</v>
      </c>
      <c r="AD148" s="269"/>
      <c r="AE148" s="271">
        <f>U148</f>
        <v>3494843</v>
      </c>
      <c r="AF148" s="269"/>
      <c r="AG148" s="269"/>
      <c r="AH148" s="273">
        <v>46082</v>
      </c>
      <c r="AI148" s="273">
        <v>46143</v>
      </c>
      <c r="AJ148" s="283" t="s">
        <v>417</v>
      </c>
    </row>
    <row r="149" spans="2:37" ht="25.5" x14ac:dyDescent="0.25">
      <c r="B149" s="269"/>
      <c r="C149" s="269"/>
      <c r="D149" s="269"/>
      <c r="E149" s="269"/>
      <c r="F149" s="269"/>
      <c r="G149" s="270"/>
      <c r="H149" s="277"/>
      <c r="I149" s="277"/>
      <c r="J149" s="148" t="s">
        <v>421</v>
      </c>
      <c r="K149" s="148" t="s">
        <v>422</v>
      </c>
      <c r="L149" s="148" t="s">
        <v>423</v>
      </c>
      <c r="M149" s="155">
        <v>72890</v>
      </c>
      <c r="N149" s="274"/>
      <c r="O149" s="269"/>
      <c r="P149" s="152"/>
      <c r="Q149" s="152"/>
      <c r="R149" s="152"/>
      <c r="S149" s="152"/>
      <c r="T149" s="275"/>
      <c r="U149" s="271"/>
      <c r="V149" s="271"/>
      <c r="W149" s="269"/>
      <c r="X149" s="269"/>
      <c r="Y149" s="269"/>
      <c r="Z149" s="269"/>
      <c r="AA149" s="269"/>
      <c r="AB149" s="271"/>
      <c r="AC149" s="269"/>
      <c r="AD149" s="269"/>
      <c r="AE149" s="271"/>
      <c r="AF149" s="269"/>
      <c r="AG149" s="269"/>
      <c r="AH149" s="273"/>
      <c r="AI149" s="273"/>
      <c r="AJ149" s="283"/>
    </row>
    <row r="150" spans="2:37" ht="25.5" x14ac:dyDescent="0.25">
      <c r="B150" s="269"/>
      <c r="C150" s="269"/>
      <c r="D150" s="269"/>
      <c r="E150" s="269"/>
      <c r="F150" s="269"/>
      <c r="G150" s="270"/>
      <c r="H150" s="277"/>
      <c r="I150" s="277"/>
      <c r="J150" s="148" t="s">
        <v>424</v>
      </c>
      <c r="K150" s="148" t="s">
        <v>425</v>
      </c>
      <c r="L150" s="148" t="s">
        <v>426</v>
      </c>
      <c r="M150" s="60">
        <v>1</v>
      </c>
      <c r="N150" s="274"/>
      <c r="O150" s="269"/>
      <c r="P150" s="152"/>
      <c r="Q150" s="152"/>
      <c r="R150" s="152"/>
      <c r="S150" s="152"/>
      <c r="T150" s="275"/>
      <c r="U150" s="271"/>
      <c r="V150" s="271"/>
      <c r="W150" s="269"/>
      <c r="X150" s="269"/>
      <c r="Y150" s="269"/>
      <c r="Z150" s="269"/>
      <c r="AA150" s="269"/>
      <c r="AB150" s="271"/>
      <c r="AC150" s="269"/>
      <c r="AD150" s="269"/>
      <c r="AE150" s="271"/>
      <c r="AF150" s="269"/>
      <c r="AG150" s="269"/>
      <c r="AH150" s="273"/>
      <c r="AI150" s="273"/>
      <c r="AJ150" s="283"/>
    </row>
    <row r="151" spans="2:37" ht="38.25" customHeight="1" x14ac:dyDescent="0.25">
      <c r="B151" s="269" t="s">
        <v>615</v>
      </c>
      <c r="C151" s="269" t="s">
        <v>619</v>
      </c>
      <c r="D151" s="269" t="s">
        <v>413</v>
      </c>
      <c r="E151" s="269" t="s">
        <v>414</v>
      </c>
      <c r="F151" s="269" t="s">
        <v>616</v>
      </c>
      <c r="G151" s="269" t="s">
        <v>416</v>
      </c>
      <c r="H151" s="269" t="s">
        <v>93</v>
      </c>
      <c r="I151" s="269" t="s">
        <v>417</v>
      </c>
      <c r="J151" s="148" t="s">
        <v>418</v>
      </c>
      <c r="K151" s="148" t="s">
        <v>419</v>
      </c>
      <c r="L151" s="148" t="s">
        <v>383</v>
      </c>
      <c r="M151" s="60">
        <v>6.23</v>
      </c>
      <c r="N151" s="269" t="s">
        <v>97</v>
      </c>
      <c r="O151" s="269" t="s">
        <v>98</v>
      </c>
      <c r="P151" s="269" t="s">
        <v>420</v>
      </c>
      <c r="Q151" s="269" t="s">
        <v>100</v>
      </c>
      <c r="R151" s="269" t="s">
        <v>101</v>
      </c>
      <c r="S151" s="269" t="s">
        <v>102</v>
      </c>
      <c r="T151" s="271">
        <f>+U151</f>
        <v>935000</v>
      </c>
      <c r="U151" s="271">
        <v>935000</v>
      </c>
      <c r="V151" s="271">
        <f>+U151</f>
        <v>935000</v>
      </c>
      <c r="W151" s="269" t="s">
        <v>103</v>
      </c>
      <c r="X151" s="269" t="s">
        <v>103</v>
      </c>
      <c r="Y151" s="269" t="s">
        <v>103</v>
      </c>
      <c r="Z151" s="269" t="s">
        <v>103</v>
      </c>
      <c r="AA151" s="269" t="s">
        <v>103</v>
      </c>
      <c r="AB151" s="271">
        <v>165000</v>
      </c>
      <c r="AC151" s="269" t="s">
        <v>104</v>
      </c>
      <c r="AD151" s="269"/>
      <c r="AE151" s="271">
        <f>U151</f>
        <v>935000</v>
      </c>
      <c r="AF151" s="269"/>
      <c r="AG151" s="269"/>
      <c r="AH151" s="272" t="s">
        <v>352</v>
      </c>
      <c r="AI151" s="272" t="s">
        <v>462</v>
      </c>
      <c r="AJ151" s="269" t="s">
        <v>417</v>
      </c>
    </row>
    <row r="152" spans="2:37" ht="25.5" x14ac:dyDescent="0.25">
      <c r="B152" s="269"/>
      <c r="C152" s="269"/>
      <c r="D152" s="269"/>
      <c r="E152" s="269"/>
      <c r="F152" s="269"/>
      <c r="G152" s="269"/>
      <c r="H152" s="269"/>
      <c r="I152" s="269"/>
      <c r="J152" s="148" t="s">
        <v>421</v>
      </c>
      <c r="K152" s="148" t="s">
        <v>422</v>
      </c>
      <c r="L152" s="148" t="s">
        <v>423</v>
      </c>
      <c r="M152" s="155">
        <v>62300</v>
      </c>
      <c r="N152" s="269"/>
      <c r="O152" s="269"/>
      <c r="P152" s="269"/>
      <c r="Q152" s="269"/>
      <c r="R152" s="269"/>
      <c r="S152" s="269"/>
      <c r="T152" s="271"/>
      <c r="U152" s="271"/>
      <c r="V152" s="271"/>
      <c r="W152" s="269"/>
      <c r="X152" s="269"/>
      <c r="Y152" s="269"/>
      <c r="Z152" s="269"/>
      <c r="AA152" s="269"/>
      <c r="AB152" s="271"/>
      <c r="AC152" s="269"/>
      <c r="AD152" s="269"/>
      <c r="AE152" s="271"/>
      <c r="AF152" s="269"/>
      <c r="AG152" s="269"/>
      <c r="AH152" s="272"/>
      <c r="AI152" s="272"/>
      <c r="AJ152" s="269"/>
    </row>
    <row r="153" spans="2:37" ht="25.5" x14ac:dyDescent="0.25">
      <c r="B153" s="269"/>
      <c r="C153" s="269"/>
      <c r="D153" s="269"/>
      <c r="E153" s="269"/>
      <c r="F153" s="269"/>
      <c r="G153" s="269"/>
      <c r="H153" s="269"/>
      <c r="I153" s="269"/>
      <c r="J153" s="148" t="s">
        <v>424</v>
      </c>
      <c r="K153" s="148" t="s">
        <v>425</v>
      </c>
      <c r="L153" s="148" t="s">
        <v>426</v>
      </c>
      <c r="M153" s="60">
        <v>1</v>
      </c>
      <c r="N153" s="269"/>
      <c r="O153" s="269"/>
      <c r="P153" s="269"/>
      <c r="Q153" s="269"/>
      <c r="R153" s="269"/>
      <c r="S153" s="269"/>
      <c r="T153" s="271"/>
      <c r="U153" s="271"/>
      <c r="V153" s="271"/>
      <c r="W153" s="269"/>
      <c r="X153" s="269"/>
      <c r="Y153" s="269"/>
      <c r="Z153" s="269"/>
      <c r="AA153" s="269"/>
      <c r="AB153" s="271"/>
      <c r="AC153" s="269"/>
      <c r="AD153" s="269"/>
      <c r="AE153" s="271"/>
      <c r="AF153" s="269"/>
      <c r="AG153" s="269"/>
      <c r="AH153" s="272"/>
      <c r="AI153" s="272"/>
      <c r="AJ153" s="269"/>
    </row>
    <row r="154" spans="2:37" ht="75" customHeight="1" x14ac:dyDescent="0.25">
      <c r="B154" s="483" t="s">
        <v>636</v>
      </c>
      <c r="C154" s="483" t="s">
        <v>637</v>
      </c>
      <c r="D154" s="483" t="s">
        <v>413</v>
      </c>
      <c r="E154" s="483" t="s">
        <v>414</v>
      </c>
      <c r="F154" s="483" t="s">
        <v>638</v>
      </c>
      <c r="G154" s="483" t="s">
        <v>416</v>
      </c>
      <c r="H154" s="480" t="s">
        <v>93</v>
      </c>
      <c r="I154" s="480" t="s">
        <v>417</v>
      </c>
      <c r="J154" s="484" t="s">
        <v>437</v>
      </c>
      <c r="K154" s="484" t="s">
        <v>438</v>
      </c>
      <c r="L154" s="484" t="s">
        <v>439</v>
      </c>
      <c r="M154" s="480">
        <v>400</v>
      </c>
      <c r="N154" s="480" t="s">
        <v>97</v>
      </c>
      <c r="O154" s="483" t="s">
        <v>98</v>
      </c>
      <c r="P154" s="480" t="s">
        <v>420</v>
      </c>
      <c r="Q154" s="480" t="s">
        <v>100</v>
      </c>
      <c r="R154" s="480" t="s">
        <v>101</v>
      </c>
      <c r="S154" s="480" t="s">
        <v>102</v>
      </c>
      <c r="T154" s="481">
        <v>340000</v>
      </c>
      <c r="U154" s="481">
        <v>340000</v>
      </c>
      <c r="V154" s="481">
        <v>340000</v>
      </c>
      <c r="W154" s="481" t="s">
        <v>103</v>
      </c>
      <c r="X154" s="481" t="s">
        <v>103</v>
      </c>
      <c r="Y154" s="481" t="s">
        <v>103</v>
      </c>
      <c r="Z154" s="481" t="s">
        <v>103</v>
      </c>
      <c r="AA154" s="481" t="s">
        <v>103</v>
      </c>
      <c r="AB154" s="481">
        <v>60000</v>
      </c>
      <c r="AC154" s="481" t="s">
        <v>104</v>
      </c>
      <c r="AD154" s="481"/>
      <c r="AE154" s="481">
        <v>340000</v>
      </c>
      <c r="AF154" s="481"/>
      <c r="AG154" s="481"/>
      <c r="AH154" s="481" t="s">
        <v>466</v>
      </c>
      <c r="AI154" s="481" t="s">
        <v>467</v>
      </c>
      <c r="AJ154" s="153" t="s">
        <v>417</v>
      </c>
    </row>
    <row r="155" spans="2:37" ht="42" customHeight="1" x14ac:dyDescent="0.25">
      <c r="B155" s="485"/>
      <c r="C155" s="485"/>
      <c r="D155" s="485"/>
      <c r="E155" s="485"/>
      <c r="F155" s="485"/>
      <c r="G155" s="485"/>
      <c r="H155" s="480"/>
      <c r="I155" s="480"/>
      <c r="J155" s="484" t="s">
        <v>424</v>
      </c>
      <c r="K155" s="484" t="s">
        <v>425</v>
      </c>
      <c r="L155" s="484" t="s">
        <v>426</v>
      </c>
      <c r="M155" s="480">
        <v>1</v>
      </c>
      <c r="N155" s="480"/>
      <c r="O155" s="485"/>
      <c r="P155" s="480"/>
      <c r="Q155" s="480"/>
      <c r="R155" s="480"/>
      <c r="S155" s="480"/>
      <c r="T155" s="482"/>
      <c r="U155" s="482"/>
      <c r="V155" s="482"/>
      <c r="W155" s="482"/>
      <c r="X155" s="482"/>
      <c r="Y155" s="482"/>
      <c r="Z155" s="482"/>
      <c r="AA155" s="482"/>
      <c r="AB155" s="482"/>
      <c r="AC155" s="482"/>
      <c r="AD155" s="482"/>
      <c r="AE155" s="482"/>
      <c r="AF155" s="482"/>
      <c r="AG155" s="482"/>
      <c r="AH155" s="482"/>
      <c r="AI155" s="482"/>
      <c r="AJ155" s="153"/>
    </row>
    <row r="156" spans="2:37" ht="39.75" customHeight="1" x14ac:dyDescent="0.25">
      <c r="B156" s="486" t="s">
        <v>632</v>
      </c>
      <c r="C156" s="486" t="s">
        <v>633</v>
      </c>
      <c r="D156" s="483" t="s">
        <v>413</v>
      </c>
      <c r="E156" s="483" t="s">
        <v>414</v>
      </c>
      <c r="F156" s="486" t="s">
        <v>635</v>
      </c>
      <c r="G156" s="486" t="s">
        <v>416</v>
      </c>
      <c r="H156" s="487" t="s">
        <v>93</v>
      </c>
      <c r="I156" s="487" t="s">
        <v>417</v>
      </c>
      <c r="J156" s="484" t="s">
        <v>437</v>
      </c>
      <c r="K156" s="484" t="s">
        <v>438</v>
      </c>
      <c r="L156" s="484" t="s">
        <v>439</v>
      </c>
      <c r="M156" s="480">
        <v>500</v>
      </c>
      <c r="N156" s="488" t="s">
        <v>97</v>
      </c>
      <c r="O156" s="486" t="s">
        <v>112</v>
      </c>
      <c r="P156" s="489" t="s">
        <v>420</v>
      </c>
      <c r="Q156" s="489" t="s">
        <v>100</v>
      </c>
      <c r="R156" s="489" t="s">
        <v>101</v>
      </c>
      <c r="S156" s="489" t="s">
        <v>102</v>
      </c>
      <c r="T156" s="490">
        <f>+U156</f>
        <v>488750</v>
      </c>
      <c r="U156" s="491">
        <v>488750</v>
      </c>
      <c r="V156" s="491">
        <f>+U156</f>
        <v>488750</v>
      </c>
      <c r="W156" s="486" t="s">
        <v>103</v>
      </c>
      <c r="X156" s="486" t="s">
        <v>103</v>
      </c>
      <c r="Y156" s="486" t="s">
        <v>103</v>
      </c>
      <c r="Z156" s="486" t="s">
        <v>103</v>
      </c>
      <c r="AA156" s="486" t="s">
        <v>103</v>
      </c>
      <c r="AB156" s="491">
        <v>86250</v>
      </c>
      <c r="AC156" s="486" t="s">
        <v>104</v>
      </c>
      <c r="AD156" s="486"/>
      <c r="AE156" s="491">
        <f>U156</f>
        <v>488750</v>
      </c>
      <c r="AF156" s="486"/>
      <c r="AG156" s="486"/>
      <c r="AH156" s="492" t="s">
        <v>466</v>
      </c>
      <c r="AI156" s="492" t="s">
        <v>467</v>
      </c>
    </row>
    <row r="157" spans="2:37" ht="42" customHeight="1" x14ac:dyDescent="0.25">
      <c r="B157" s="486"/>
      <c r="C157" s="486"/>
      <c r="D157" s="485"/>
      <c r="E157" s="485"/>
      <c r="F157" s="486"/>
      <c r="G157" s="486"/>
      <c r="H157" s="487"/>
      <c r="I157" s="487"/>
      <c r="J157" s="484" t="s">
        <v>424</v>
      </c>
      <c r="K157" s="484" t="s">
        <v>425</v>
      </c>
      <c r="L157" s="484" t="s">
        <v>426</v>
      </c>
      <c r="M157" s="480">
        <v>1</v>
      </c>
      <c r="N157" s="488"/>
      <c r="O157" s="486"/>
      <c r="P157" s="489"/>
      <c r="Q157" s="489"/>
      <c r="R157" s="489"/>
      <c r="S157" s="489"/>
      <c r="T157" s="489"/>
      <c r="U157" s="491"/>
      <c r="V157" s="491"/>
      <c r="W157" s="486"/>
      <c r="X157" s="486"/>
      <c r="Y157" s="486"/>
      <c r="Z157" s="486"/>
      <c r="AA157" s="486"/>
      <c r="AB157" s="491"/>
      <c r="AC157" s="486"/>
      <c r="AD157" s="486"/>
      <c r="AE157" s="491"/>
      <c r="AF157" s="486"/>
      <c r="AG157" s="486"/>
      <c r="AH157" s="493"/>
      <c r="AI157" s="493"/>
    </row>
    <row r="158" spans="2:37" ht="47.25" customHeight="1" x14ac:dyDescent="0.25">
      <c r="B158" s="486"/>
      <c r="C158" s="486"/>
      <c r="D158" s="483" t="s">
        <v>413</v>
      </c>
      <c r="E158" s="483" t="s">
        <v>494</v>
      </c>
      <c r="F158" s="486" t="s">
        <v>634</v>
      </c>
      <c r="G158" s="486"/>
      <c r="H158" s="494"/>
      <c r="I158" s="494"/>
      <c r="J158" s="484" t="s">
        <v>437</v>
      </c>
      <c r="K158" s="484" t="s">
        <v>438</v>
      </c>
      <c r="L158" s="484" t="s">
        <v>439</v>
      </c>
      <c r="M158" s="480">
        <v>200</v>
      </c>
      <c r="N158" s="495"/>
      <c r="O158" s="486" t="s">
        <v>112</v>
      </c>
      <c r="P158" s="496"/>
      <c r="Q158" s="496"/>
      <c r="R158" s="496"/>
      <c r="S158" s="496"/>
      <c r="T158" s="490">
        <f>+U158</f>
        <v>488750</v>
      </c>
      <c r="U158" s="481">
        <v>488750</v>
      </c>
      <c r="V158" s="491">
        <f>+U158</f>
        <v>488750</v>
      </c>
      <c r="W158" s="480"/>
      <c r="X158" s="480"/>
      <c r="Y158" s="480"/>
      <c r="Z158" s="480"/>
      <c r="AA158" s="480"/>
      <c r="AB158" s="481">
        <v>86250</v>
      </c>
      <c r="AC158" s="480"/>
      <c r="AD158" s="480"/>
      <c r="AE158" s="491">
        <f>U158</f>
        <v>488750</v>
      </c>
      <c r="AF158" s="480"/>
      <c r="AG158" s="480"/>
      <c r="AH158" s="493"/>
      <c r="AI158" s="493"/>
    </row>
    <row r="159" spans="2:37" ht="38.25" customHeight="1" x14ac:dyDescent="0.25">
      <c r="B159" s="486"/>
      <c r="C159" s="486"/>
      <c r="D159" s="485"/>
      <c r="E159" s="485"/>
      <c r="F159" s="486"/>
      <c r="G159" s="486"/>
      <c r="H159" s="494"/>
      <c r="I159" s="494"/>
      <c r="J159" s="484" t="s">
        <v>424</v>
      </c>
      <c r="K159" s="484" t="s">
        <v>425</v>
      </c>
      <c r="L159" s="484" t="s">
        <v>426</v>
      </c>
      <c r="M159" s="480">
        <v>0</v>
      </c>
      <c r="N159" s="495"/>
      <c r="O159" s="486"/>
      <c r="P159" s="496"/>
      <c r="Q159" s="496"/>
      <c r="R159" s="496"/>
      <c r="S159" s="496"/>
      <c r="T159" s="489"/>
      <c r="U159" s="482"/>
      <c r="V159" s="491"/>
      <c r="W159" s="480"/>
      <c r="X159" s="480"/>
      <c r="Y159" s="480"/>
      <c r="Z159" s="480"/>
      <c r="AA159" s="480"/>
      <c r="AB159" s="482"/>
      <c r="AC159" s="480"/>
      <c r="AD159" s="480"/>
      <c r="AE159" s="491"/>
      <c r="AF159" s="480"/>
      <c r="AG159" s="480"/>
      <c r="AH159" s="497"/>
      <c r="AI159" s="497"/>
    </row>
  </sheetData>
  <autoFilter ref="B8:AJ159" xr:uid="{E0335641-86E3-4601-8931-80FB16655894}"/>
  <mergeCells count="1279">
    <mergeCell ref="D158:D159"/>
    <mergeCell ref="E156:E157"/>
    <mergeCell ref="E158:E159"/>
    <mergeCell ref="G156:G159"/>
    <mergeCell ref="F158:F159"/>
    <mergeCell ref="O158:O159"/>
    <mergeCell ref="U158:U159"/>
    <mergeCell ref="T158:T159"/>
    <mergeCell ref="V158:V159"/>
    <mergeCell ref="AB158:AB159"/>
    <mergeCell ref="AE158:AE159"/>
    <mergeCell ref="AH156:AH159"/>
    <mergeCell ref="AI156:AI159"/>
    <mergeCell ref="B156:B159"/>
    <mergeCell ref="C156:C159"/>
    <mergeCell ref="W156:W157"/>
    <mergeCell ref="X156:X157"/>
    <mergeCell ref="Y156:Y157"/>
    <mergeCell ref="Z156:Z157"/>
    <mergeCell ref="AA156:AA157"/>
    <mergeCell ref="AB156:AB157"/>
    <mergeCell ref="AC156:AC157"/>
    <mergeCell ref="AD156:AD157"/>
    <mergeCell ref="AE156:AE157"/>
    <mergeCell ref="AF156:AF157"/>
    <mergeCell ref="AG156:AG157"/>
    <mergeCell ref="F156:F157"/>
    <mergeCell ref="H156:H157"/>
    <mergeCell ref="I156:I157"/>
    <mergeCell ref="N156:N157"/>
    <mergeCell ref="O156:O157"/>
    <mergeCell ref="P156:P157"/>
    <mergeCell ref="Q156:Q157"/>
    <mergeCell ref="R156:R157"/>
    <mergeCell ref="S156:S157"/>
    <mergeCell ref="T156:T157"/>
    <mergeCell ref="U156:U157"/>
    <mergeCell ref="V156:V157"/>
    <mergeCell ref="D156:D157"/>
    <mergeCell ref="AH47:AH51"/>
    <mergeCell ref="AI47:AI51"/>
    <mergeCell ref="B47:B51"/>
    <mergeCell ref="C47:C51"/>
    <mergeCell ref="D47:D51"/>
    <mergeCell ref="E47:E51"/>
    <mergeCell ref="G47:G51"/>
    <mergeCell ref="AJ142:AJ144"/>
    <mergeCell ref="AJ148:AJ150"/>
    <mergeCell ref="AJ137:AJ141"/>
    <mergeCell ref="AA47:AA51"/>
    <mergeCell ref="AB47:AB51"/>
    <mergeCell ref="AC47:AC51"/>
    <mergeCell ref="F47:F51"/>
    <mergeCell ref="T47:T51"/>
    <mergeCell ref="U47:U51"/>
    <mergeCell ref="V47:V51"/>
    <mergeCell ref="W47:W51"/>
    <mergeCell ref="H47:H51"/>
    <mergeCell ref="I47:I51"/>
    <mergeCell ref="N47:N51"/>
    <mergeCell ref="P47:P51"/>
    <mergeCell ref="Q47:Q51"/>
    <mergeCell ref="O47:O51"/>
    <mergeCell ref="X47:X51"/>
    <mergeCell ref="B1:AI1"/>
    <mergeCell ref="J4:O4"/>
    <mergeCell ref="B5:B6"/>
    <mergeCell ref="C5:C6"/>
    <mergeCell ref="D5:D6"/>
    <mergeCell ref="E5:E6"/>
    <mergeCell ref="F5:F6"/>
    <mergeCell ref="G5:G6"/>
    <mergeCell ref="H5:H6"/>
    <mergeCell ref="I5:I6"/>
    <mergeCell ref="V9:V11"/>
    <mergeCell ref="G9:G23"/>
    <mergeCell ref="H9:H23"/>
    <mergeCell ref="I9:I23"/>
    <mergeCell ref="N9:N23"/>
    <mergeCell ref="O9:O11"/>
    <mergeCell ref="P9:P23"/>
    <mergeCell ref="AD5:AF5"/>
    <mergeCell ref="AG5:AG6"/>
    <mergeCell ref="AH5:AH6"/>
    <mergeCell ref="AI5:AI6"/>
    <mergeCell ref="AF9:AF11"/>
    <mergeCell ref="AG9:AG11"/>
    <mergeCell ref="AH9:AH23"/>
    <mergeCell ref="AG12:AG14"/>
    <mergeCell ref="AE15:AE17"/>
    <mergeCell ref="AF15:AF17"/>
    <mergeCell ref="AG15:AG17"/>
    <mergeCell ref="W9:W11"/>
    <mergeCell ref="X9:X11"/>
    <mergeCell ref="Y9:Y11"/>
    <mergeCell ref="Z9:Z11"/>
    <mergeCell ref="AJ5:AJ6"/>
    <mergeCell ref="B9:B23"/>
    <mergeCell ref="C9:C23"/>
    <mergeCell ref="D9:D23"/>
    <mergeCell ref="E9:E23"/>
    <mergeCell ref="F9:F11"/>
    <mergeCell ref="S5:S6"/>
    <mergeCell ref="T5:T6"/>
    <mergeCell ref="U5:U6"/>
    <mergeCell ref="V5:AA5"/>
    <mergeCell ref="AB5:AB6"/>
    <mergeCell ref="AC5:AC6"/>
    <mergeCell ref="J5:M5"/>
    <mergeCell ref="N5:N6"/>
    <mergeCell ref="O5:O6"/>
    <mergeCell ref="P5:P6"/>
    <mergeCell ref="Q5:Q6"/>
    <mergeCell ref="R5:R6"/>
    <mergeCell ref="AF12:AF14"/>
    <mergeCell ref="AI9:AI23"/>
    <mergeCell ref="AJ9:AJ23"/>
    <mergeCell ref="F12:F14"/>
    <mergeCell ref="O12:O14"/>
    <mergeCell ref="U12:U14"/>
    <mergeCell ref="V12:V14"/>
    <mergeCell ref="W12:W14"/>
    <mergeCell ref="X12:X14"/>
    <mergeCell ref="Y12:Y14"/>
    <mergeCell ref="Z12:Z14"/>
    <mergeCell ref="AC9:AC11"/>
    <mergeCell ref="AD9:AD11"/>
    <mergeCell ref="AE9:AE11"/>
    <mergeCell ref="AD18:AD20"/>
    <mergeCell ref="F18:F20"/>
    <mergeCell ref="O18:O20"/>
    <mergeCell ref="U18:U20"/>
    <mergeCell ref="V18:V20"/>
    <mergeCell ref="W18:W20"/>
    <mergeCell ref="X18:X20"/>
    <mergeCell ref="AA9:AA11"/>
    <mergeCell ref="AB9:AB11"/>
    <mergeCell ref="Q9:Q23"/>
    <mergeCell ref="R9:R23"/>
    <mergeCell ref="S9:S23"/>
    <mergeCell ref="T9:T23"/>
    <mergeCell ref="U9:U11"/>
    <mergeCell ref="Y15:Y17"/>
    <mergeCell ref="Z15:Z17"/>
    <mergeCell ref="AA15:AA17"/>
    <mergeCell ref="AB15:AB17"/>
    <mergeCell ref="AC15:AC17"/>
    <mergeCell ref="AD15:AD17"/>
    <mergeCell ref="F15:F17"/>
    <mergeCell ref="O15:O17"/>
    <mergeCell ref="U15:U17"/>
    <mergeCell ref="V15:V17"/>
    <mergeCell ref="W15:W17"/>
    <mergeCell ref="X15:X17"/>
    <mergeCell ref="AA12:AA14"/>
    <mergeCell ref="AB12:AB14"/>
    <mergeCell ref="AC12:AC14"/>
    <mergeCell ref="AD12:AD14"/>
    <mergeCell ref="AF21:AF23"/>
    <mergeCell ref="AG21:AG23"/>
    <mergeCell ref="B24:B26"/>
    <mergeCell ref="C24:C26"/>
    <mergeCell ref="D24:D26"/>
    <mergeCell ref="E24:E26"/>
    <mergeCell ref="F24:F26"/>
    <mergeCell ref="G24:G26"/>
    <mergeCell ref="H24:H26"/>
    <mergeCell ref="I24:I26"/>
    <mergeCell ref="Z21:Z23"/>
    <mergeCell ref="AA21:AA23"/>
    <mergeCell ref="AB21:AB23"/>
    <mergeCell ref="AC21:AC23"/>
    <mergeCell ref="AD21:AD23"/>
    <mergeCell ref="AE21:AE23"/>
    <mergeCell ref="AE12:AE14"/>
    <mergeCell ref="AE18:AE20"/>
    <mergeCell ref="AF18:AF20"/>
    <mergeCell ref="AG18:AG20"/>
    <mergeCell ref="F21:F23"/>
    <mergeCell ref="O21:O23"/>
    <mergeCell ref="U21:U23"/>
    <mergeCell ref="V21:V23"/>
    <mergeCell ref="W21:W23"/>
    <mergeCell ref="X21:X23"/>
    <mergeCell ref="Y21:Y23"/>
    <mergeCell ref="Y18:Y20"/>
    <mergeCell ref="Z18:Z20"/>
    <mergeCell ref="AA18:AA20"/>
    <mergeCell ref="AB18:AB20"/>
    <mergeCell ref="AC18:AC20"/>
    <mergeCell ref="AF24:AF26"/>
    <mergeCell ref="AG24:AG26"/>
    <mergeCell ref="AH24:AH26"/>
    <mergeCell ref="AI24:AI26"/>
    <mergeCell ref="AJ24:AJ26"/>
    <mergeCell ref="B27:B29"/>
    <mergeCell ref="C27:C29"/>
    <mergeCell ref="D27:D29"/>
    <mergeCell ref="E27:E29"/>
    <mergeCell ref="F27:F29"/>
    <mergeCell ref="Z24:Z26"/>
    <mergeCell ref="AA24:AA26"/>
    <mergeCell ref="AB24:AB26"/>
    <mergeCell ref="AC24:AC26"/>
    <mergeCell ref="AD24:AD26"/>
    <mergeCell ref="AE24:AE26"/>
    <mergeCell ref="T24:T26"/>
    <mergeCell ref="U24:U26"/>
    <mergeCell ref="V24:V26"/>
    <mergeCell ref="W24:W26"/>
    <mergeCell ref="X24:X26"/>
    <mergeCell ref="Y24:Y26"/>
    <mergeCell ref="N24:N26"/>
    <mergeCell ref="O24:O26"/>
    <mergeCell ref="P24:P26"/>
    <mergeCell ref="Q24:Q26"/>
    <mergeCell ref="R24:R26"/>
    <mergeCell ref="S24:S26"/>
    <mergeCell ref="AI27:AI29"/>
    <mergeCell ref="AJ27:AJ29"/>
    <mergeCell ref="AC27:AC29"/>
    <mergeCell ref="AD27:AD29"/>
    <mergeCell ref="AE27:AE29"/>
    <mergeCell ref="AF27:AF29"/>
    <mergeCell ref="AG27:AG29"/>
    <mergeCell ref="AH27:AH29"/>
    <mergeCell ref="W27:W29"/>
    <mergeCell ref="X27:X29"/>
    <mergeCell ref="Y27:Y29"/>
    <mergeCell ref="Z27:Z29"/>
    <mergeCell ref="AA27:AA29"/>
    <mergeCell ref="AB27:AB29"/>
    <mergeCell ref="Q27:Q29"/>
    <mergeCell ref="R27:R29"/>
    <mergeCell ref="S27:S29"/>
    <mergeCell ref="T27:T29"/>
    <mergeCell ref="U27:U29"/>
    <mergeCell ref="V27:V29"/>
    <mergeCell ref="G27:G29"/>
    <mergeCell ref="H27:H29"/>
    <mergeCell ref="I27:I29"/>
    <mergeCell ref="N27:N29"/>
    <mergeCell ref="O27:O29"/>
    <mergeCell ref="P27:P29"/>
    <mergeCell ref="AJ30:AJ35"/>
    <mergeCell ref="F30:F32"/>
    <mergeCell ref="O30:O32"/>
    <mergeCell ref="U30:U32"/>
    <mergeCell ref="V30:V32"/>
    <mergeCell ref="W30:W32"/>
    <mergeCell ref="X30:X32"/>
    <mergeCell ref="Y30:Y32"/>
    <mergeCell ref="Z30:Z32"/>
    <mergeCell ref="AA30:AA32"/>
    <mergeCell ref="AH30:AH35"/>
    <mergeCell ref="AI30:AI35"/>
    <mergeCell ref="AD33:AD35"/>
    <mergeCell ref="AE33:AE35"/>
    <mergeCell ref="AF33:AF35"/>
    <mergeCell ref="AG33:AG35"/>
    <mergeCell ref="P30:P35"/>
    <mergeCell ref="Q30:Q35"/>
    <mergeCell ref="O33:O35"/>
    <mergeCell ref="T30:T35"/>
    <mergeCell ref="U33:U35"/>
    <mergeCell ref="AB30:AB32"/>
    <mergeCell ref="AC30:AC32"/>
    <mergeCell ref="H30:H35"/>
    <mergeCell ref="I30:I35"/>
    <mergeCell ref="N30:N35"/>
    <mergeCell ref="Z33:Z35"/>
    <mergeCell ref="AA33:AA35"/>
    <mergeCell ref="AB33:AB35"/>
    <mergeCell ref="AC33:AC35"/>
    <mergeCell ref="V33:V35"/>
    <mergeCell ref="F33:F35"/>
    <mergeCell ref="AG36:AG38"/>
    <mergeCell ref="AD30:AD32"/>
    <mergeCell ref="AE30:AE32"/>
    <mergeCell ref="AF30:AF32"/>
    <mergeCell ref="AG30:AG32"/>
    <mergeCell ref="Y36:Y38"/>
    <mergeCell ref="Z36:Z38"/>
    <mergeCell ref="O36:O38"/>
    <mergeCell ref="P36:P38"/>
    <mergeCell ref="Q36:Q38"/>
    <mergeCell ref="R36:R38"/>
    <mergeCell ref="S36:S38"/>
    <mergeCell ref="T36:T38"/>
    <mergeCell ref="H36:H38"/>
    <mergeCell ref="I36:I38"/>
    <mergeCell ref="B30:B35"/>
    <mergeCell ref="C30:C35"/>
    <mergeCell ref="E30:E35"/>
    <mergeCell ref="G30:G35"/>
    <mergeCell ref="D30:D35"/>
    <mergeCell ref="X33:X35"/>
    <mergeCell ref="Y33:Y35"/>
    <mergeCell ref="R30:R35"/>
    <mergeCell ref="S30:S35"/>
    <mergeCell ref="W33:W35"/>
    <mergeCell ref="AH36:AH38"/>
    <mergeCell ref="AI36:AI38"/>
    <mergeCell ref="AJ36:AJ38"/>
    <mergeCell ref="B39:B46"/>
    <mergeCell ref="C39:C46"/>
    <mergeCell ref="D39:D46"/>
    <mergeCell ref="E39:E46"/>
    <mergeCell ref="F39:F41"/>
    <mergeCell ref="G39:G46"/>
    <mergeCell ref="AA36:AA38"/>
    <mergeCell ref="AB36:AB38"/>
    <mergeCell ref="AC36:AC38"/>
    <mergeCell ref="AD36:AD38"/>
    <mergeCell ref="AE36:AE38"/>
    <mergeCell ref="AF36:AF38"/>
    <mergeCell ref="U36:U38"/>
    <mergeCell ref="V36:V38"/>
    <mergeCell ref="W36:W38"/>
    <mergeCell ref="X36:X38"/>
    <mergeCell ref="B36:B38"/>
    <mergeCell ref="C36:C38"/>
    <mergeCell ref="D36:D38"/>
    <mergeCell ref="E36:E38"/>
    <mergeCell ref="F36:F38"/>
    <mergeCell ref="G36:G38"/>
    <mergeCell ref="N36:N38"/>
    <mergeCell ref="R39:R46"/>
    <mergeCell ref="S39:S46"/>
    <mergeCell ref="T39:T46"/>
    <mergeCell ref="U39:U41"/>
    <mergeCell ref="V39:V41"/>
    <mergeCell ref="W39:W46"/>
    <mergeCell ref="AJ39:AJ46"/>
    <mergeCell ref="F42:F46"/>
    <mergeCell ref="O42:O46"/>
    <mergeCell ref="U42:U46"/>
    <mergeCell ref="V42:V46"/>
    <mergeCell ref="AB42:AB46"/>
    <mergeCell ref="AC42:AC46"/>
    <mergeCell ref="AE42:AE46"/>
    <mergeCell ref="AD39:AD46"/>
    <mergeCell ref="AE39:AE41"/>
    <mergeCell ref="AF39:AF46"/>
    <mergeCell ref="AG39:AG46"/>
    <mergeCell ref="AH39:AH46"/>
    <mergeCell ref="AI39:AI46"/>
    <mergeCell ref="X39:X46"/>
    <mergeCell ref="Y39:Y46"/>
    <mergeCell ref="Z39:Z46"/>
    <mergeCell ref="AA39:AA46"/>
    <mergeCell ref="AB39:AB41"/>
    <mergeCell ref="AC39:AC41"/>
    <mergeCell ref="H39:H46"/>
    <mergeCell ref="I39:I46"/>
    <mergeCell ref="N39:N46"/>
    <mergeCell ref="O39:O41"/>
    <mergeCell ref="P39:P46"/>
    <mergeCell ref="Q39:Q46"/>
    <mergeCell ref="Y47:Y51"/>
    <mergeCell ref="Z47:Z51"/>
    <mergeCell ref="AJ47:AJ51"/>
    <mergeCell ref="AD47:AD51"/>
    <mergeCell ref="AE47:AE51"/>
    <mergeCell ref="AF47:AF51"/>
    <mergeCell ref="AG47:AG51"/>
    <mergeCell ref="R47:R51"/>
    <mergeCell ref="S47:S51"/>
    <mergeCell ref="Z52:Z56"/>
    <mergeCell ref="AA52:AA56"/>
    <mergeCell ref="AB52:AB56"/>
    <mergeCell ref="AC52:AC56"/>
    <mergeCell ref="R52:R59"/>
    <mergeCell ref="S52:S59"/>
    <mergeCell ref="T52:T59"/>
    <mergeCell ref="U52:U56"/>
    <mergeCell ref="V52:V56"/>
    <mergeCell ref="W52:W56"/>
    <mergeCell ref="AB57:AB59"/>
    <mergeCell ref="AC57:AC59"/>
    <mergeCell ref="AD57:AD59"/>
    <mergeCell ref="AE57:AE59"/>
    <mergeCell ref="AF57:AF59"/>
    <mergeCell ref="AG57:AG59"/>
    <mergeCell ref="AJ52:AJ59"/>
    <mergeCell ref="U57:U59"/>
    <mergeCell ref="V57:V59"/>
    <mergeCell ref="W57:W59"/>
    <mergeCell ref="X57:X59"/>
    <mergeCell ref="Y57:Y59"/>
    <mergeCell ref="Z57:Z59"/>
    <mergeCell ref="H52:H59"/>
    <mergeCell ref="I52:I59"/>
    <mergeCell ref="N52:N59"/>
    <mergeCell ref="O52:O56"/>
    <mergeCell ref="P52:P59"/>
    <mergeCell ref="Q52:Q59"/>
    <mergeCell ref="B52:B59"/>
    <mergeCell ref="C52:C59"/>
    <mergeCell ref="D52:D59"/>
    <mergeCell ref="E52:E59"/>
    <mergeCell ref="F52:F56"/>
    <mergeCell ref="G52:G59"/>
    <mergeCell ref="P60:P62"/>
    <mergeCell ref="Q60:Q62"/>
    <mergeCell ref="B60:B62"/>
    <mergeCell ref="C60:C62"/>
    <mergeCell ref="D60:D62"/>
    <mergeCell ref="E60:E62"/>
    <mergeCell ref="F60:F62"/>
    <mergeCell ref="G60:G62"/>
    <mergeCell ref="F57:F59"/>
    <mergeCell ref="O57:O59"/>
    <mergeCell ref="AA57:AA59"/>
    <mergeCell ref="AD52:AD56"/>
    <mergeCell ref="AE52:AE56"/>
    <mergeCell ref="AF52:AF56"/>
    <mergeCell ref="AG52:AG56"/>
    <mergeCell ref="AH52:AH59"/>
    <mergeCell ref="AI52:AI59"/>
    <mergeCell ref="X52:X56"/>
    <mergeCell ref="Y52:Y56"/>
    <mergeCell ref="AJ60:AJ62"/>
    <mergeCell ref="B63:B65"/>
    <mergeCell ref="C63:C65"/>
    <mergeCell ref="D63:D65"/>
    <mergeCell ref="E63:E65"/>
    <mergeCell ref="F63:F65"/>
    <mergeCell ref="G63:G65"/>
    <mergeCell ref="H63:H65"/>
    <mergeCell ref="I63:I65"/>
    <mergeCell ref="N63:N65"/>
    <mergeCell ref="AD60:AD62"/>
    <mergeCell ref="AE60:AE62"/>
    <mergeCell ref="AF60:AF62"/>
    <mergeCell ref="AG60:AG62"/>
    <mergeCell ref="AH60:AH62"/>
    <mergeCell ref="AI60:AI62"/>
    <mergeCell ref="X60:X62"/>
    <mergeCell ref="Y60:Y62"/>
    <mergeCell ref="Z60:Z62"/>
    <mergeCell ref="AA60:AA62"/>
    <mergeCell ref="AB60:AB62"/>
    <mergeCell ref="AC60:AC62"/>
    <mergeCell ref="R60:R62"/>
    <mergeCell ref="S60:S62"/>
    <mergeCell ref="T60:T62"/>
    <mergeCell ref="U60:U62"/>
    <mergeCell ref="V60:V62"/>
    <mergeCell ref="W60:W62"/>
    <mergeCell ref="H60:H62"/>
    <mergeCell ref="I60:I62"/>
    <mergeCell ref="N60:N62"/>
    <mergeCell ref="O60:O62"/>
    <mergeCell ref="AJ63:AJ65"/>
    <mergeCell ref="B66:B71"/>
    <mergeCell ref="C66:C71"/>
    <mergeCell ref="D66:D71"/>
    <mergeCell ref="E66:E71"/>
    <mergeCell ref="F66:F68"/>
    <mergeCell ref="G66:G71"/>
    <mergeCell ref="AA63:AA65"/>
    <mergeCell ref="AB63:AB65"/>
    <mergeCell ref="AC63:AC65"/>
    <mergeCell ref="AD63:AD65"/>
    <mergeCell ref="AE63:AE65"/>
    <mergeCell ref="AF63:AF65"/>
    <mergeCell ref="U63:U65"/>
    <mergeCell ref="V63:V65"/>
    <mergeCell ref="W63:W65"/>
    <mergeCell ref="X63:X65"/>
    <mergeCell ref="Y63:Y65"/>
    <mergeCell ref="Z63:Z65"/>
    <mergeCell ref="O63:O65"/>
    <mergeCell ref="R63:R65"/>
    <mergeCell ref="S63:S65"/>
    <mergeCell ref="T63:T65"/>
    <mergeCell ref="Z66:Z68"/>
    <mergeCell ref="AA66:AA68"/>
    <mergeCell ref="AB66:AB68"/>
    <mergeCell ref="AC66:AC68"/>
    <mergeCell ref="R66:R71"/>
    <mergeCell ref="AG63:AG65"/>
    <mergeCell ref="X66:X68"/>
    <mergeCell ref="P72:P73"/>
    <mergeCell ref="Q72:Q73"/>
    <mergeCell ref="B72:B73"/>
    <mergeCell ref="C72:C73"/>
    <mergeCell ref="D72:D73"/>
    <mergeCell ref="E72:E73"/>
    <mergeCell ref="F72:F73"/>
    <mergeCell ref="G72:G73"/>
    <mergeCell ref="AB69:AB71"/>
    <mergeCell ref="AC69:AC71"/>
    <mergeCell ref="AD69:AD71"/>
    <mergeCell ref="AE69:AE71"/>
    <mergeCell ref="AF69:AF71"/>
    <mergeCell ref="AG69:AG71"/>
    <mergeCell ref="AH63:AH65"/>
    <mergeCell ref="AI63:AI65"/>
    <mergeCell ref="AJ66:AJ71"/>
    <mergeCell ref="F69:F71"/>
    <mergeCell ref="O69:O71"/>
    <mergeCell ref="U69:U71"/>
    <mergeCell ref="V69:V71"/>
    <mergeCell ref="W69:W71"/>
    <mergeCell ref="X69:X71"/>
    <mergeCell ref="Y69:Y71"/>
    <mergeCell ref="Z69:Z71"/>
    <mergeCell ref="AA69:AA71"/>
    <mergeCell ref="AD66:AD68"/>
    <mergeCell ref="AE66:AE68"/>
    <mergeCell ref="AF66:AF68"/>
    <mergeCell ref="AG66:AG68"/>
    <mergeCell ref="AH66:AH71"/>
    <mergeCell ref="AI66:AI71"/>
    <mergeCell ref="Y66:Y68"/>
    <mergeCell ref="S66:S71"/>
    <mergeCell ref="T66:T71"/>
    <mergeCell ref="U66:U68"/>
    <mergeCell ref="V66:V68"/>
    <mergeCell ref="W66:W68"/>
    <mergeCell ref="H66:H71"/>
    <mergeCell ref="I66:I71"/>
    <mergeCell ref="N66:N71"/>
    <mergeCell ref="O66:O68"/>
    <mergeCell ref="P66:P71"/>
    <mergeCell ref="Q66:Q71"/>
    <mergeCell ref="P63:P65"/>
    <mergeCell ref="Q63:Q65"/>
    <mergeCell ref="AJ72:AJ73"/>
    <mergeCell ref="B74:B79"/>
    <mergeCell ref="C74:C79"/>
    <mergeCell ref="D74:D79"/>
    <mergeCell ref="E74:E79"/>
    <mergeCell ref="F74:F75"/>
    <mergeCell ref="G74:G79"/>
    <mergeCell ref="H74:H79"/>
    <mergeCell ref="I74:I79"/>
    <mergeCell ref="N74:N79"/>
    <mergeCell ref="AD72:AD73"/>
    <mergeCell ref="AE72:AE73"/>
    <mergeCell ref="AF72:AF73"/>
    <mergeCell ref="AG72:AG73"/>
    <mergeCell ref="AH72:AH73"/>
    <mergeCell ref="AI72:AI73"/>
    <mergeCell ref="X72:X73"/>
    <mergeCell ref="Y72:Y73"/>
    <mergeCell ref="Z72:Z73"/>
    <mergeCell ref="AA72:AA73"/>
    <mergeCell ref="AB72:AB73"/>
    <mergeCell ref="AC72:AC73"/>
    <mergeCell ref="R72:R73"/>
    <mergeCell ref="S72:S73"/>
    <mergeCell ref="T72:T73"/>
    <mergeCell ref="U72:U73"/>
    <mergeCell ref="V72:V73"/>
    <mergeCell ref="W72:W73"/>
    <mergeCell ref="H72:H73"/>
    <mergeCell ref="I72:I73"/>
    <mergeCell ref="N72:N73"/>
    <mergeCell ref="O72:O73"/>
    <mergeCell ref="AG74:AG75"/>
    <mergeCell ref="AH74:AH79"/>
    <mergeCell ref="AI74:AI79"/>
    <mergeCell ref="AJ74:AJ79"/>
    <mergeCell ref="F76:F77"/>
    <mergeCell ref="O76:O77"/>
    <mergeCell ref="U76:U77"/>
    <mergeCell ref="V76:V77"/>
    <mergeCell ref="W76:W77"/>
    <mergeCell ref="X76:X77"/>
    <mergeCell ref="AA74:AA75"/>
    <mergeCell ref="AB74:AB75"/>
    <mergeCell ref="AC74:AC75"/>
    <mergeCell ref="AD74:AD75"/>
    <mergeCell ref="AE74:AE75"/>
    <mergeCell ref="AF74:AF75"/>
    <mergeCell ref="U74:U75"/>
    <mergeCell ref="V74:V75"/>
    <mergeCell ref="W74:W75"/>
    <mergeCell ref="X74:X75"/>
    <mergeCell ref="Y74:Y75"/>
    <mergeCell ref="Z74:Z75"/>
    <mergeCell ref="O74:O75"/>
    <mergeCell ref="P74:P79"/>
    <mergeCell ref="Q74:Q79"/>
    <mergeCell ref="R74:R79"/>
    <mergeCell ref="S74:S79"/>
    <mergeCell ref="T74:T79"/>
    <mergeCell ref="AF78:AF79"/>
    <mergeCell ref="AG78:AG79"/>
    <mergeCell ref="B80:B88"/>
    <mergeCell ref="C80:C88"/>
    <mergeCell ref="D80:D88"/>
    <mergeCell ref="E80:E88"/>
    <mergeCell ref="F80:F82"/>
    <mergeCell ref="G80:G88"/>
    <mergeCell ref="H80:H88"/>
    <mergeCell ref="I80:I88"/>
    <mergeCell ref="Z78:Z79"/>
    <mergeCell ref="AA78:AA79"/>
    <mergeCell ref="AB78:AB79"/>
    <mergeCell ref="AC78:AC79"/>
    <mergeCell ref="AD78:AD79"/>
    <mergeCell ref="AE78:AE79"/>
    <mergeCell ref="AE76:AE77"/>
    <mergeCell ref="AF76:AF77"/>
    <mergeCell ref="AG76:AG77"/>
    <mergeCell ref="F78:F79"/>
    <mergeCell ref="O78:O79"/>
    <mergeCell ref="U78:U79"/>
    <mergeCell ref="V78:V79"/>
    <mergeCell ref="W78:W79"/>
    <mergeCell ref="X78:X79"/>
    <mergeCell ref="Y78:Y79"/>
    <mergeCell ref="Y76:Y77"/>
    <mergeCell ref="Z76:Z77"/>
    <mergeCell ref="AA76:AA77"/>
    <mergeCell ref="AB76:AB77"/>
    <mergeCell ref="AC76:AC77"/>
    <mergeCell ref="AD76:AD77"/>
    <mergeCell ref="AF80:AF82"/>
    <mergeCell ref="AG80:AG82"/>
    <mergeCell ref="AH80:AH88"/>
    <mergeCell ref="AI80:AI88"/>
    <mergeCell ref="AJ80:AJ88"/>
    <mergeCell ref="F83:F85"/>
    <mergeCell ref="O83:O85"/>
    <mergeCell ref="U83:U85"/>
    <mergeCell ref="V83:V85"/>
    <mergeCell ref="W83:W85"/>
    <mergeCell ref="Z80:Z82"/>
    <mergeCell ref="AA80:AA82"/>
    <mergeCell ref="AB80:AB82"/>
    <mergeCell ref="AC80:AC82"/>
    <mergeCell ref="AD80:AD82"/>
    <mergeCell ref="AE80:AE82"/>
    <mergeCell ref="T80:T88"/>
    <mergeCell ref="U80:U82"/>
    <mergeCell ref="V80:V82"/>
    <mergeCell ref="W80:W82"/>
    <mergeCell ref="X80:X82"/>
    <mergeCell ref="Y80:Y82"/>
    <mergeCell ref="X83:X85"/>
    <mergeCell ref="Y83:Y85"/>
    <mergeCell ref="N80:N88"/>
    <mergeCell ref="O80:O82"/>
    <mergeCell ref="P80:P88"/>
    <mergeCell ref="Q80:Q88"/>
    <mergeCell ref="R80:R88"/>
    <mergeCell ref="S80:S88"/>
    <mergeCell ref="AG86:AG88"/>
    <mergeCell ref="AA86:AA88"/>
    <mergeCell ref="AB86:AB88"/>
    <mergeCell ref="AC86:AC88"/>
    <mergeCell ref="AD86:AD88"/>
    <mergeCell ref="AE86:AE88"/>
    <mergeCell ref="AF86:AF88"/>
    <mergeCell ref="AF83:AF85"/>
    <mergeCell ref="AG83:AG85"/>
    <mergeCell ref="F86:F88"/>
    <mergeCell ref="O86:O88"/>
    <mergeCell ref="U86:U88"/>
    <mergeCell ref="V86:V88"/>
    <mergeCell ref="W86:W88"/>
    <mergeCell ref="X86:X88"/>
    <mergeCell ref="Y86:Y88"/>
    <mergeCell ref="Z86:Z88"/>
    <mergeCell ref="Z83:Z85"/>
    <mergeCell ref="AA83:AA85"/>
    <mergeCell ref="AB83:AB85"/>
    <mergeCell ref="AC83:AC85"/>
    <mergeCell ref="AD83:AD85"/>
    <mergeCell ref="AE83:AE85"/>
    <mergeCell ref="AH89:AH94"/>
    <mergeCell ref="AI89:AI94"/>
    <mergeCell ref="AJ89:AJ94"/>
    <mergeCell ref="F92:F94"/>
    <mergeCell ref="O92:O94"/>
    <mergeCell ref="U92:U94"/>
    <mergeCell ref="V92:V94"/>
    <mergeCell ref="W92:W94"/>
    <mergeCell ref="X92:X94"/>
    <mergeCell ref="AA89:AA91"/>
    <mergeCell ref="AB89:AB91"/>
    <mergeCell ref="AC89:AC91"/>
    <mergeCell ref="AD89:AD91"/>
    <mergeCell ref="AE89:AE91"/>
    <mergeCell ref="AF89:AF91"/>
    <mergeCell ref="U89:U91"/>
    <mergeCell ref="V89:V91"/>
    <mergeCell ref="W89:W91"/>
    <mergeCell ref="X89:X91"/>
    <mergeCell ref="Y89:Y91"/>
    <mergeCell ref="Z89:Z91"/>
    <mergeCell ref="O89:O91"/>
    <mergeCell ref="P89:P94"/>
    <mergeCell ref="Q89:Q94"/>
    <mergeCell ref="R89:R94"/>
    <mergeCell ref="S89:S94"/>
    <mergeCell ref="T89:T94"/>
    <mergeCell ref="AE92:AE94"/>
    <mergeCell ref="AF92:AF94"/>
    <mergeCell ref="AG92:AG94"/>
    <mergeCell ref="F89:F91"/>
    <mergeCell ref="G89:G94"/>
    <mergeCell ref="B95:B97"/>
    <mergeCell ref="C95:C97"/>
    <mergeCell ref="D95:D97"/>
    <mergeCell ref="E95:E97"/>
    <mergeCell ref="F95:F97"/>
    <mergeCell ref="G95:G97"/>
    <mergeCell ref="H95:H97"/>
    <mergeCell ref="Y92:Y94"/>
    <mergeCell ref="Z92:Z94"/>
    <mergeCell ref="AA92:AA94"/>
    <mergeCell ref="AB92:AB94"/>
    <mergeCell ref="AC92:AC94"/>
    <mergeCell ref="AD92:AD94"/>
    <mergeCell ref="AG89:AG91"/>
    <mergeCell ref="P98:P100"/>
    <mergeCell ref="Q98:Q100"/>
    <mergeCell ref="B98:B100"/>
    <mergeCell ref="C98:C100"/>
    <mergeCell ref="D98:D100"/>
    <mergeCell ref="E98:E100"/>
    <mergeCell ref="F98:F100"/>
    <mergeCell ref="G98:G100"/>
    <mergeCell ref="AE95:AE97"/>
    <mergeCell ref="AF95:AF97"/>
    <mergeCell ref="AG95:AG97"/>
    <mergeCell ref="B89:B94"/>
    <mergeCell ref="C89:C94"/>
    <mergeCell ref="D89:D94"/>
    <mergeCell ref="E89:E94"/>
    <mergeCell ref="H89:H94"/>
    <mergeCell ref="I89:I94"/>
    <mergeCell ref="N89:N94"/>
    <mergeCell ref="AH95:AH97"/>
    <mergeCell ref="AI95:AI97"/>
    <mergeCell ref="AJ95:AJ97"/>
    <mergeCell ref="Y95:Y97"/>
    <mergeCell ref="Z95:Z97"/>
    <mergeCell ref="AA95:AA97"/>
    <mergeCell ref="AB95:AB97"/>
    <mergeCell ref="AC95:AC97"/>
    <mergeCell ref="AD95:AD97"/>
    <mergeCell ref="S95:S97"/>
    <mergeCell ref="T95:T97"/>
    <mergeCell ref="U95:U97"/>
    <mergeCell ref="V95:V97"/>
    <mergeCell ref="W95:W97"/>
    <mergeCell ref="X95:X97"/>
    <mergeCell ref="I95:I97"/>
    <mergeCell ref="N95:N97"/>
    <mergeCell ref="O95:O97"/>
    <mergeCell ref="P95:P97"/>
    <mergeCell ref="Q95:Q97"/>
    <mergeCell ref="R95:R97"/>
    <mergeCell ref="AJ98:AJ100"/>
    <mergeCell ref="B101:B102"/>
    <mergeCell ref="C101:C102"/>
    <mergeCell ref="D101:D102"/>
    <mergeCell ref="E101:E102"/>
    <mergeCell ref="F101:F102"/>
    <mergeCell ref="G101:G102"/>
    <mergeCell ref="H101:H102"/>
    <mergeCell ref="I101:I102"/>
    <mergeCell ref="N101:N102"/>
    <mergeCell ref="AD98:AD100"/>
    <mergeCell ref="AE98:AE100"/>
    <mergeCell ref="AF98:AF100"/>
    <mergeCell ref="AG98:AG100"/>
    <mergeCell ref="AH98:AH100"/>
    <mergeCell ref="AI98:AI100"/>
    <mergeCell ref="X98:X100"/>
    <mergeCell ref="Y98:Y100"/>
    <mergeCell ref="Z98:Z100"/>
    <mergeCell ref="AA98:AA100"/>
    <mergeCell ref="AB98:AB100"/>
    <mergeCell ref="AC98:AC100"/>
    <mergeCell ref="R98:R100"/>
    <mergeCell ref="S98:S100"/>
    <mergeCell ref="T98:T100"/>
    <mergeCell ref="U98:U100"/>
    <mergeCell ref="V98:V100"/>
    <mergeCell ref="W98:W100"/>
    <mergeCell ref="H98:H100"/>
    <mergeCell ref="I98:I100"/>
    <mergeCell ref="N98:N100"/>
    <mergeCell ref="O98:O100"/>
    <mergeCell ref="AG101:AG102"/>
    <mergeCell ref="AH101:AH102"/>
    <mergeCell ref="AI101:AI102"/>
    <mergeCell ref="AJ101:AJ102"/>
    <mergeCell ref="B103:B104"/>
    <mergeCell ref="C103:C104"/>
    <mergeCell ref="D103:D104"/>
    <mergeCell ref="E103:E104"/>
    <mergeCell ref="F103:F104"/>
    <mergeCell ref="G103:G104"/>
    <mergeCell ref="AA101:AA102"/>
    <mergeCell ref="AB101:AB102"/>
    <mergeCell ref="AC101:AC102"/>
    <mergeCell ref="AD101:AD102"/>
    <mergeCell ref="AE101:AE102"/>
    <mergeCell ref="AF101:AF102"/>
    <mergeCell ref="U101:U102"/>
    <mergeCell ref="V101:V102"/>
    <mergeCell ref="W101:W102"/>
    <mergeCell ref="X101:X102"/>
    <mergeCell ref="Y101:Y102"/>
    <mergeCell ref="Z101:Z102"/>
    <mergeCell ref="O101:O102"/>
    <mergeCell ref="P101:P102"/>
    <mergeCell ref="Q101:Q102"/>
    <mergeCell ref="R101:R102"/>
    <mergeCell ref="S101:S102"/>
    <mergeCell ref="T101:T102"/>
    <mergeCell ref="AJ103:AJ104"/>
    <mergeCell ref="H105:H106"/>
    <mergeCell ref="I105:I106"/>
    <mergeCell ref="N105:N106"/>
    <mergeCell ref="AD103:AD104"/>
    <mergeCell ref="AE103:AE104"/>
    <mergeCell ref="AF103:AF104"/>
    <mergeCell ref="AG103:AG104"/>
    <mergeCell ref="AH103:AH104"/>
    <mergeCell ref="AI103:AI104"/>
    <mergeCell ref="X103:X104"/>
    <mergeCell ref="Y103:Y104"/>
    <mergeCell ref="Z103:Z104"/>
    <mergeCell ref="AA103:AA104"/>
    <mergeCell ref="AB103:AB104"/>
    <mergeCell ref="AC103:AC104"/>
    <mergeCell ref="R103:R104"/>
    <mergeCell ref="S103:S104"/>
    <mergeCell ref="T103:T104"/>
    <mergeCell ref="U103:U104"/>
    <mergeCell ref="V103:V104"/>
    <mergeCell ref="W103:W104"/>
    <mergeCell ref="H103:H104"/>
    <mergeCell ref="I103:I104"/>
    <mergeCell ref="N103:N104"/>
    <mergeCell ref="O103:O104"/>
    <mergeCell ref="P103:P104"/>
    <mergeCell ref="Q103:Q104"/>
    <mergeCell ref="AG105:AG106"/>
    <mergeCell ref="AH105:AH106"/>
    <mergeCell ref="AI105:AI106"/>
    <mergeCell ref="AJ105:AJ106"/>
    <mergeCell ref="B107:B108"/>
    <mergeCell ref="C107:C108"/>
    <mergeCell ref="D107:D108"/>
    <mergeCell ref="E107:E108"/>
    <mergeCell ref="F107:F108"/>
    <mergeCell ref="G107:G108"/>
    <mergeCell ref="AA105:AA106"/>
    <mergeCell ref="AB105:AB106"/>
    <mergeCell ref="AC105:AC106"/>
    <mergeCell ref="AD105:AD106"/>
    <mergeCell ref="AE105:AE106"/>
    <mergeCell ref="AF105:AF106"/>
    <mergeCell ref="U105:U106"/>
    <mergeCell ref="V105:V106"/>
    <mergeCell ref="W105:W106"/>
    <mergeCell ref="X105:X106"/>
    <mergeCell ref="Y105:Y106"/>
    <mergeCell ref="Z105:Z106"/>
    <mergeCell ref="O105:O106"/>
    <mergeCell ref="P105:P106"/>
    <mergeCell ref="Q105:Q106"/>
    <mergeCell ref="R105:R106"/>
    <mergeCell ref="S105:S106"/>
    <mergeCell ref="T105:T106"/>
    <mergeCell ref="AJ107:AJ108"/>
    <mergeCell ref="B105:B106"/>
    <mergeCell ref="C105:C106"/>
    <mergeCell ref="D105:D106"/>
    <mergeCell ref="E105:E106"/>
    <mergeCell ref="F105:F106"/>
    <mergeCell ref="G105:G106"/>
    <mergeCell ref="C109:C110"/>
    <mergeCell ref="D109:D110"/>
    <mergeCell ref="E109:E110"/>
    <mergeCell ref="F109:F110"/>
    <mergeCell ref="G109:G110"/>
    <mergeCell ref="H109:H110"/>
    <mergeCell ref="I109:I110"/>
    <mergeCell ref="AD107:AD108"/>
    <mergeCell ref="AE107:AE108"/>
    <mergeCell ref="AF107:AF108"/>
    <mergeCell ref="AG107:AG108"/>
    <mergeCell ref="AH107:AH108"/>
    <mergeCell ref="AI107:AI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H107:H108"/>
    <mergeCell ref="I107:I108"/>
    <mergeCell ref="N107:N108"/>
    <mergeCell ref="O107:O108"/>
    <mergeCell ref="P107:P108"/>
    <mergeCell ref="Q107:Q108"/>
    <mergeCell ref="H111:H112"/>
    <mergeCell ref="I111:I112"/>
    <mergeCell ref="N111:N112"/>
    <mergeCell ref="O111:O112"/>
    <mergeCell ref="AF109:AF110"/>
    <mergeCell ref="AG109:AG110"/>
    <mergeCell ref="AH109:AH110"/>
    <mergeCell ref="AI109:AI110"/>
    <mergeCell ref="AJ109:AJ110"/>
    <mergeCell ref="B111:B112"/>
    <mergeCell ref="C111:C112"/>
    <mergeCell ref="D111:D112"/>
    <mergeCell ref="E111:E112"/>
    <mergeCell ref="Z109:Z110"/>
    <mergeCell ref="AA109:AA110"/>
    <mergeCell ref="AB109:AB110"/>
    <mergeCell ref="AC109:AC110"/>
    <mergeCell ref="AD109:AD110"/>
    <mergeCell ref="AE109:AE110"/>
    <mergeCell ref="T109:T110"/>
    <mergeCell ref="U109:U110"/>
    <mergeCell ref="V109:V110"/>
    <mergeCell ref="W109:W110"/>
    <mergeCell ref="X109:X110"/>
    <mergeCell ref="Y109:Y110"/>
    <mergeCell ref="N109:N110"/>
    <mergeCell ref="O109:O110"/>
    <mergeCell ref="P109:P110"/>
    <mergeCell ref="Q109:Q110"/>
    <mergeCell ref="R109:R110"/>
    <mergeCell ref="S109:S110"/>
    <mergeCell ref="B109:B110"/>
    <mergeCell ref="P113:P115"/>
    <mergeCell ref="Q113:Q115"/>
    <mergeCell ref="AH111:AH112"/>
    <mergeCell ref="AI111:AI112"/>
    <mergeCell ref="AJ111:AJ112"/>
    <mergeCell ref="B113:B115"/>
    <mergeCell ref="C113:C115"/>
    <mergeCell ref="D113:D115"/>
    <mergeCell ref="E113:E115"/>
    <mergeCell ref="F113:F115"/>
    <mergeCell ref="G113:G115"/>
    <mergeCell ref="AB111:AB112"/>
    <mergeCell ref="AC111:AC112"/>
    <mergeCell ref="AD111:AD112"/>
    <mergeCell ref="AE111:AE112"/>
    <mergeCell ref="AF111:AF112"/>
    <mergeCell ref="AG111:AG112"/>
    <mergeCell ref="V111:V112"/>
    <mergeCell ref="W111:W112"/>
    <mergeCell ref="X111:X112"/>
    <mergeCell ref="Y111:Y112"/>
    <mergeCell ref="Z111:Z112"/>
    <mergeCell ref="AA111:AA112"/>
    <mergeCell ref="P111:P112"/>
    <mergeCell ref="Q111:Q112"/>
    <mergeCell ref="R111:R112"/>
    <mergeCell ref="S111:S112"/>
    <mergeCell ref="T111:T112"/>
    <mergeCell ref="U111:U112"/>
    <mergeCell ref="F111:F112"/>
    <mergeCell ref="G111:G112"/>
    <mergeCell ref="AJ113:AJ115"/>
    <mergeCell ref="B116:B118"/>
    <mergeCell ref="C116:C118"/>
    <mergeCell ref="D116:D118"/>
    <mergeCell ref="E116:E118"/>
    <mergeCell ref="F116:F118"/>
    <mergeCell ref="G116:G118"/>
    <mergeCell ref="H116:H118"/>
    <mergeCell ref="I116:I118"/>
    <mergeCell ref="AD113:AD115"/>
    <mergeCell ref="AE113:AE115"/>
    <mergeCell ref="AF113:AF115"/>
    <mergeCell ref="AG113:AG115"/>
    <mergeCell ref="AH113:AH115"/>
    <mergeCell ref="AI113:AI115"/>
    <mergeCell ref="X113:X115"/>
    <mergeCell ref="Y113:Y115"/>
    <mergeCell ref="Z113:Z115"/>
    <mergeCell ref="AA113:AA115"/>
    <mergeCell ref="AB113:AB115"/>
    <mergeCell ref="AC113:AC115"/>
    <mergeCell ref="R113:R115"/>
    <mergeCell ref="S113:S115"/>
    <mergeCell ref="T113:T115"/>
    <mergeCell ref="U113:U115"/>
    <mergeCell ref="V113:V115"/>
    <mergeCell ref="W113:W115"/>
    <mergeCell ref="H113:H115"/>
    <mergeCell ref="I113:I115"/>
    <mergeCell ref="N113:N115"/>
    <mergeCell ref="O113:O115"/>
    <mergeCell ref="AF116:AF118"/>
    <mergeCell ref="AG116:AG118"/>
    <mergeCell ref="AH116:AH118"/>
    <mergeCell ref="AI116:AI118"/>
    <mergeCell ref="AJ116:AJ118"/>
    <mergeCell ref="B119:B124"/>
    <mergeCell ref="C119:C124"/>
    <mergeCell ref="D119:D124"/>
    <mergeCell ref="E119:E124"/>
    <mergeCell ref="F119:F121"/>
    <mergeCell ref="Z116:Z118"/>
    <mergeCell ref="AA116:AA118"/>
    <mergeCell ref="AB116:AB118"/>
    <mergeCell ref="AC116:AC118"/>
    <mergeCell ref="AD116:AD118"/>
    <mergeCell ref="AE116:AE118"/>
    <mergeCell ref="T116:T118"/>
    <mergeCell ref="U116:U118"/>
    <mergeCell ref="V116:V118"/>
    <mergeCell ref="W116:W118"/>
    <mergeCell ref="X116:X118"/>
    <mergeCell ref="Y116:Y118"/>
    <mergeCell ref="N116:N118"/>
    <mergeCell ref="O116:O118"/>
    <mergeCell ref="P116:P118"/>
    <mergeCell ref="Q116:Q118"/>
    <mergeCell ref="R116:R118"/>
    <mergeCell ref="S116:S118"/>
    <mergeCell ref="AI119:AI124"/>
    <mergeCell ref="AJ119:AJ124"/>
    <mergeCell ref="F122:F124"/>
    <mergeCell ref="O122:O124"/>
    <mergeCell ref="AB122:AB124"/>
    <mergeCell ref="AE122:AE124"/>
    <mergeCell ref="AC119:AC124"/>
    <mergeCell ref="AD119:AD124"/>
    <mergeCell ref="AE119:AE121"/>
    <mergeCell ref="AF119:AF124"/>
    <mergeCell ref="AG119:AG124"/>
    <mergeCell ref="AH119:AH124"/>
    <mergeCell ref="W119:W124"/>
    <mergeCell ref="X119:X124"/>
    <mergeCell ref="Y119:Y124"/>
    <mergeCell ref="Z119:Z124"/>
    <mergeCell ref="AA119:AA124"/>
    <mergeCell ref="AB119:AB121"/>
    <mergeCell ref="Q119:Q124"/>
    <mergeCell ref="R119:R124"/>
    <mergeCell ref="S119:S124"/>
    <mergeCell ref="U119:U121"/>
    <mergeCell ref="V119:V121"/>
    <mergeCell ref="T119:T121"/>
    <mergeCell ref="T122:T124"/>
    <mergeCell ref="I119:I124"/>
    <mergeCell ref="N119:N124"/>
    <mergeCell ref="O119:O121"/>
    <mergeCell ref="P119:P124"/>
    <mergeCell ref="V131:V133"/>
    <mergeCell ref="U134:U136"/>
    <mergeCell ref="V134:V136"/>
    <mergeCell ref="H125:H136"/>
    <mergeCell ref="I125:I136"/>
    <mergeCell ref="N125:N136"/>
    <mergeCell ref="O125:O127"/>
    <mergeCell ref="P125:P136"/>
    <mergeCell ref="Q125:Q136"/>
    <mergeCell ref="O134:O136"/>
    <mergeCell ref="B125:B136"/>
    <mergeCell ref="C125:C136"/>
    <mergeCell ref="D125:D136"/>
    <mergeCell ref="E125:E136"/>
    <mergeCell ref="F125:F127"/>
    <mergeCell ref="G125:G136"/>
    <mergeCell ref="F134:F136"/>
    <mergeCell ref="U122:U124"/>
    <mergeCell ref="V122:V124"/>
    <mergeCell ref="AJ125:AJ136"/>
    <mergeCell ref="F128:F130"/>
    <mergeCell ref="O128:O130"/>
    <mergeCell ref="U128:U130"/>
    <mergeCell ref="V128:V130"/>
    <mergeCell ref="AB128:AB130"/>
    <mergeCell ref="AE128:AE130"/>
    <mergeCell ref="F131:F133"/>
    <mergeCell ref="O131:O133"/>
    <mergeCell ref="U131:U133"/>
    <mergeCell ref="AD125:AD136"/>
    <mergeCell ref="AE125:AE127"/>
    <mergeCell ref="AF125:AF136"/>
    <mergeCell ref="AG125:AG136"/>
    <mergeCell ref="AH125:AH136"/>
    <mergeCell ref="AI125:AI136"/>
    <mergeCell ref="AE131:AE133"/>
    <mergeCell ref="AE134:AE136"/>
    <mergeCell ref="X125:X136"/>
    <mergeCell ref="Y125:Y136"/>
    <mergeCell ref="Z125:Z136"/>
    <mergeCell ref="AA125:AA136"/>
    <mergeCell ref="AB125:AB127"/>
    <mergeCell ref="AC125:AC136"/>
    <mergeCell ref="AB131:AB133"/>
    <mergeCell ref="AB134:AB136"/>
    <mergeCell ref="R125:R136"/>
    <mergeCell ref="S125:S136"/>
    <mergeCell ref="T125:T136"/>
    <mergeCell ref="U125:U127"/>
    <mergeCell ref="V125:V127"/>
    <mergeCell ref="W125:W136"/>
    <mergeCell ref="AJ145:AJ147"/>
    <mergeCell ref="B145:B147"/>
    <mergeCell ref="C145:C147"/>
    <mergeCell ref="D145:D147"/>
    <mergeCell ref="E145:E147"/>
    <mergeCell ref="G145:G147"/>
    <mergeCell ref="H145:H147"/>
    <mergeCell ref="I145:I147"/>
    <mergeCell ref="N145:N147"/>
    <mergeCell ref="P145:P147"/>
    <mergeCell ref="Q145:Q147"/>
    <mergeCell ref="R145:R147"/>
    <mergeCell ref="S145:S147"/>
    <mergeCell ref="T145:T147"/>
    <mergeCell ref="V145:V147"/>
    <mergeCell ref="AB145:AB147"/>
    <mergeCell ref="AE145:AE147"/>
    <mergeCell ref="F145:F147"/>
    <mergeCell ref="O145:O147"/>
    <mergeCell ref="AF137:AF141"/>
    <mergeCell ref="AG137:AG141"/>
    <mergeCell ref="AG142:AG144"/>
    <mergeCell ref="V142:V144"/>
    <mergeCell ref="AB142:AB144"/>
    <mergeCell ref="AE142:AE144"/>
    <mergeCell ref="AH142:AH144"/>
    <mergeCell ref="AI142:AI144"/>
    <mergeCell ref="O142:O144"/>
    <mergeCell ref="T142:T144"/>
    <mergeCell ref="T137:T141"/>
    <mergeCell ref="W145:W147"/>
    <mergeCell ref="X145:X147"/>
    <mergeCell ref="Y145:Y147"/>
    <mergeCell ref="Z145:Z147"/>
    <mergeCell ref="AA145:AA147"/>
    <mergeCell ref="AC145:AC147"/>
    <mergeCell ref="AD145:AD147"/>
    <mergeCell ref="AF145:AF147"/>
    <mergeCell ref="AG145:AG147"/>
    <mergeCell ref="U145:U147"/>
    <mergeCell ref="AH145:AH147"/>
    <mergeCell ref="AI145:AI147"/>
    <mergeCell ref="AH137:AH141"/>
    <mergeCell ref="AI137:AI141"/>
    <mergeCell ref="AG148:AG150"/>
    <mergeCell ref="B137:B141"/>
    <mergeCell ref="C137:C141"/>
    <mergeCell ref="D137:D141"/>
    <mergeCell ref="W142:W144"/>
    <mergeCell ref="X142:X144"/>
    <mergeCell ref="Y142:Y144"/>
    <mergeCell ref="Z142:Z144"/>
    <mergeCell ref="AA142:AA144"/>
    <mergeCell ref="AC142:AC144"/>
    <mergeCell ref="AD142:AD144"/>
    <mergeCell ref="AF142:AF144"/>
    <mergeCell ref="F137:F141"/>
    <mergeCell ref="O137:O141"/>
    <mergeCell ref="U137:U141"/>
    <mergeCell ref="V137:V141"/>
    <mergeCell ref="W137:W141"/>
    <mergeCell ref="B142:B144"/>
    <mergeCell ref="G142:G144"/>
    <mergeCell ref="C142:C144"/>
    <mergeCell ref="D142:D144"/>
    <mergeCell ref="E142:E144"/>
    <mergeCell ref="E137:E141"/>
    <mergeCell ref="U142:U144"/>
    <mergeCell ref="X137:X141"/>
    <mergeCell ref="Y137:Y141"/>
    <mergeCell ref="Z137:Z141"/>
    <mergeCell ref="AA137:AA141"/>
    <mergeCell ref="AB137:AB141"/>
    <mergeCell ref="AC137:AC141"/>
    <mergeCell ref="AD137:AD141"/>
    <mergeCell ref="AE137:AE141"/>
    <mergeCell ref="S151:S153"/>
    <mergeCell ref="T151:T153"/>
    <mergeCell ref="U151:U153"/>
    <mergeCell ref="V151:V153"/>
    <mergeCell ref="C148:C150"/>
    <mergeCell ref="D148:D150"/>
    <mergeCell ref="E148:E150"/>
    <mergeCell ref="B148:B150"/>
    <mergeCell ref="O148:O150"/>
    <mergeCell ref="U148:U150"/>
    <mergeCell ref="V148:V150"/>
    <mergeCell ref="F148:F150"/>
    <mergeCell ref="T148:T150"/>
    <mergeCell ref="G148:G150"/>
    <mergeCell ref="H148:H150"/>
    <mergeCell ref="I148:I150"/>
    <mergeCell ref="AF148:AF150"/>
    <mergeCell ref="AC148:AC150"/>
    <mergeCell ref="AD148:AD150"/>
    <mergeCell ref="AE148:AE150"/>
    <mergeCell ref="B151:B153"/>
    <mergeCell ref="C151:C153"/>
    <mergeCell ref="D151:D153"/>
    <mergeCell ref="E151:E153"/>
    <mergeCell ref="G151:G153"/>
    <mergeCell ref="H151:H153"/>
    <mergeCell ref="I151:I153"/>
    <mergeCell ref="N151:N153"/>
    <mergeCell ref="O151:O153"/>
    <mergeCell ref="P151:P153"/>
    <mergeCell ref="Q151:Q153"/>
    <mergeCell ref="R151:R153"/>
    <mergeCell ref="F142:F144"/>
    <mergeCell ref="G119:G124"/>
    <mergeCell ref="H119:H124"/>
    <mergeCell ref="AB151:AB153"/>
    <mergeCell ref="AC151:AC153"/>
    <mergeCell ref="AD151:AD153"/>
    <mergeCell ref="AE151:AE153"/>
    <mergeCell ref="AF151:AF153"/>
    <mergeCell ref="AG151:AG153"/>
    <mergeCell ref="AH151:AH153"/>
    <mergeCell ref="AI151:AI153"/>
    <mergeCell ref="AJ151:AJ153"/>
    <mergeCell ref="F151:F153"/>
    <mergeCell ref="AH148:AH150"/>
    <mergeCell ref="AI148:AI150"/>
    <mergeCell ref="N148:N150"/>
    <mergeCell ref="G137:G141"/>
    <mergeCell ref="H137:H141"/>
    <mergeCell ref="I137:I141"/>
    <mergeCell ref="H142:H144"/>
    <mergeCell ref="I142:I144"/>
    <mergeCell ref="W151:W153"/>
    <mergeCell ref="X151:X153"/>
    <mergeCell ref="Y151:Y153"/>
    <mergeCell ref="Z151:Z153"/>
    <mergeCell ref="AA151:AA153"/>
    <mergeCell ref="W148:W150"/>
    <mergeCell ref="X148:X150"/>
    <mergeCell ref="Y148:Y150"/>
    <mergeCell ref="Z148:Z150"/>
    <mergeCell ref="AA148:AA150"/>
    <mergeCell ref="AB148:AB150"/>
    <mergeCell ref="B154:B155"/>
    <mergeCell ref="C154:C155"/>
    <mergeCell ref="D154:D155"/>
    <mergeCell ref="E154:E155"/>
    <mergeCell ref="F154:F155"/>
    <mergeCell ref="G154:G155"/>
    <mergeCell ref="O154:O155"/>
    <mergeCell ref="T154:T155"/>
    <mergeCell ref="U154:U155"/>
    <mergeCell ref="V154:V155"/>
    <mergeCell ref="AB154:AB155"/>
    <mergeCell ref="AE154:AE155"/>
    <mergeCell ref="AH154:AH155"/>
    <mergeCell ref="AI154:AI155"/>
    <mergeCell ref="W154:W155"/>
    <mergeCell ref="X154:X155"/>
    <mergeCell ref="Y154:Y155"/>
    <mergeCell ref="Z154:Z155"/>
    <mergeCell ref="AA154:AA155"/>
    <mergeCell ref="AC154:AC155"/>
    <mergeCell ref="AD154:AD155"/>
    <mergeCell ref="AF154:AF155"/>
    <mergeCell ref="AG154:AG155"/>
  </mergeCells>
  <pageMargins left="0.25" right="0.25" top="0.75" bottom="0.75" header="0.3" footer="0.3"/>
  <pageSetup paperSize="8" scale="67"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1E35AB-EDB8-46AC-9EA2-E1DB88DD2083}">
  <dimension ref="A1:AJ56"/>
  <sheetViews>
    <sheetView zoomScale="70" zoomScaleNormal="70" workbookViewId="0">
      <pane xSplit="6" ySplit="5" topLeftCell="U6" activePane="bottomRight" state="frozen"/>
      <selection pane="topRight" activeCell="G1" sqref="G1"/>
      <selection pane="bottomLeft" activeCell="A6" sqref="A6"/>
      <selection pane="bottomRight" activeCell="F68" sqref="F68"/>
    </sheetView>
  </sheetViews>
  <sheetFormatPr defaultRowHeight="15" x14ac:dyDescent="0.25"/>
  <cols>
    <col min="1" max="1" width="5" customWidth="1"/>
    <col min="2" max="2" width="10.7109375" customWidth="1"/>
    <col min="3" max="3" width="19.28515625" customWidth="1"/>
    <col min="4" max="4" width="14.7109375" customWidth="1"/>
    <col min="5" max="5" width="13.7109375" customWidth="1"/>
    <col min="6" max="6" width="25" customWidth="1"/>
    <col min="7" max="7" width="50.28515625" customWidth="1"/>
    <col min="8" max="8" width="10.5703125" customWidth="1"/>
    <col min="9" max="9" width="10.42578125" customWidth="1"/>
    <col min="10" max="10" width="31.28515625" customWidth="1"/>
    <col min="11" max="14" width="10.5703125" customWidth="1"/>
    <col min="15" max="15" width="17.28515625" customWidth="1"/>
    <col min="16" max="16" width="15.7109375" customWidth="1"/>
    <col min="17" max="17" width="18.5703125" customWidth="1"/>
    <col min="18" max="18" width="15.7109375" hidden="1" customWidth="1"/>
    <col min="19" max="19" width="14" hidden="1" customWidth="1"/>
    <col min="20" max="21" width="14" customWidth="1"/>
    <col min="22" max="23" width="11.28515625" customWidth="1"/>
    <col min="24" max="24" width="10" customWidth="1"/>
    <col min="25" max="25" width="11.7109375" customWidth="1"/>
    <col min="26" max="27" width="12.28515625" customWidth="1"/>
    <col min="28" max="29" width="11.28515625" customWidth="1"/>
    <col min="30" max="30" width="12.28515625" customWidth="1"/>
    <col min="31" max="31" width="11.7109375" customWidth="1"/>
    <col min="32" max="33" width="11.28515625" customWidth="1"/>
    <col min="34" max="34" width="20.42578125" customWidth="1"/>
    <col min="35" max="35" width="19.42578125" customWidth="1"/>
    <col min="36" max="36" width="12" customWidth="1"/>
  </cols>
  <sheetData>
    <row r="1" spans="1:36" x14ac:dyDescent="0.25">
      <c r="A1" s="1"/>
      <c r="B1" s="189" t="s">
        <v>40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1.65" customHeight="1" thickBot="1" x14ac:dyDescent="0.3">
      <c r="A3" s="1"/>
      <c r="B3" s="398" t="s">
        <v>0</v>
      </c>
      <c r="C3" s="391" t="s">
        <v>1</v>
      </c>
      <c r="D3" s="391" t="s">
        <v>28</v>
      </c>
      <c r="E3" s="391" t="s">
        <v>29</v>
      </c>
      <c r="F3" s="391" t="s">
        <v>30</v>
      </c>
      <c r="G3" s="391" t="s">
        <v>3</v>
      </c>
      <c r="H3" s="391" t="s">
        <v>4</v>
      </c>
      <c r="I3" s="391" t="s">
        <v>5</v>
      </c>
      <c r="J3" s="393" t="s">
        <v>6</v>
      </c>
      <c r="K3" s="393"/>
      <c r="L3" s="393"/>
      <c r="M3" s="393"/>
      <c r="N3" s="391" t="s">
        <v>47</v>
      </c>
      <c r="O3" s="391" t="s">
        <v>31</v>
      </c>
      <c r="P3" s="394" t="s">
        <v>42</v>
      </c>
      <c r="Q3" s="394" t="s">
        <v>32</v>
      </c>
      <c r="R3" s="394" t="s">
        <v>37</v>
      </c>
      <c r="S3" s="394" t="s">
        <v>33</v>
      </c>
      <c r="T3" s="391" t="s">
        <v>55</v>
      </c>
      <c r="U3" s="391" t="s">
        <v>57</v>
      </c>
      <c r="V3" s="393" t="s">
        <v>59</v>
      </c>
      <c r="W3" s="393"/>
      <c r="X3" s="393"/>
      <c r="Y3" s="393"/>
      <c r="Z3" s="393"/>
      <c r="AA3" s="393"/>
      <c r="AB3" s="391" t="s">
        <v>69</v>
      </c>
      <c r="AC3" s="394" t="s">
        <v>75</v>
      </c>
      <c r="AD3" s="395" t="s">
        <v>77</v>
      </c>
      <c r="AE3" s="396"/>
      <c r="AF3" s="397"/>
      <c r="AG3" s="391" t="s">
        <v>27</v>
      </c>
      <c r="AH3" s="391" t="s">
        <v>36</v>
      </c>
      <c r="AI3" s="391" t="s">
        <v>34</v>
      </c>
      <c r="AJ3" s="392" t="s">
        <v>35</v>
      </c>
    </row>
    <row r="4" spans="1:36" ht="169.15" customHeight="1" thickBot="1" x14ac:dyDescent="0.3">
      <c r="A4" s="1"/>
      <c r="B4" s="398"/>
      <c r="C4" s="391"/>
      <c r="D4" s="391"/>
      <c r="E4" s="391"/>
      <c r="F4" s="391"/>
      <c r="G4" s="391"/>
      <c r="H4" s="391"/>
      <c r="I4" s="391"/>
      <c r="J4" s="88" t="s">
        <v>7</v>
      </c>
      <c r="K4" s="88" t="s">
        <v>8</v>
      </c>
      <c r="L4" s="88" t="s">
        <v>9</v>
      </c>
      <c r="M4" s="89" t="s">
        <v>10</v>
      </c>
      <c r="N4" s="391"/>
      <c r="O4" s="391"/>
      <c r="P4" s="394"/>
      <c r="Q4" s="394"/>
      <c r="R4" s="394"/>
      <c r="S4" s="394"/>
      <c r="T4" s="391"/>
      <c r="U4" s="391"/>
      <c r="V4" s="88" t="s">
        <v>61</v>
      </c>
      <c r="W4" s="88" t="s">
        <v>62</v>
      </c>
      <c r="X4" s="88" t="s">
        <v>15</v>
      </c>
      <c r="Y4" s="88" t="s">
        <v>63</v>
      </c>
      <c r="Z4" s="88" t="s">
        <v>60</v>
      </c>
      <c r="AA4" s="88" t="s">
        <v>25</v>
      </c>
      <c r="AB4" s="391"/>
      <c r="AC4" s="394"/>
      <c r="AD4" s="88" t="s">
        <v>16</v>
      </c>
      <c r="AE4" s="88" t="s">
        <v>17</v>
      </c>
      <c r="AF4" s="88" t="s">
        <v>26</v>
      </c>
      <c r="AG4" s="391"/>
      <c r="AH4" s="391"/>
      <c r="AI4" s="391"/>
      <c r="AJ4" s="392"/>
    </row>
    <row r="5" spans="1:36" ht="15.75" thickBot="1" x14ac:dyDescent="0.3">
      <c r="A5" s="1"/>
      <c r="B5" s="90">
        <v>1</v>
      </c>
      <c r="C5" s="91">
        <v>2</v>
      </c>
      <c r="D5" s="91">
        <v>3</v>
      </c>
      <c r="E5" s="91">
        <v>4</v>
      </c>
      <c r="F5" s="91">
        <v>5</v>
      </c>
      <c r="G5" s="91">
        <v>6</v>
      </c>
      <c r="H5" s="91">
        <v>7</v>
      </c>
      <c r="I5" s="91">
        <v>8</v>
      </c>
      <c r="J5" s="91">
        <v>9</v>
      </c>
      <c r="K5" s="91">
        <v>10</v>
      </c>
      <c r="L5" s="91">
        <v>11</v>
      </c>
      <c r="M5" s="91">
        <v>12</v>
      </c>
      <c r="N5" s="91">
        <v>13</v>
      </c>
      <c r="O5" s="91">
        <v>14</v>
      </c>
      <c r="P5" s="91">
        <v>15</v>
      </c>
      <c r="Q5" s="91">
        <v>16</v>
      </c>
      <c r="R5" s="91">
        <v>17</v>
      </c>
      <c r="S5" s="92">
        <v>18</v>
      </c>
      <c r="T5" s="91">
        <v>19</v>
      </c>
      <c r="U5" s="91">
        <v>20</v>
      </c>
      <c r="V5" s="91">
        <v>21</v>
      </c>
      <c r="W5" s="91">
        <v>22</v>
      </c>
      <c r="X5" s="91">
        <v>23</v>
      </c>
      <c r="Y5" s="91">
        <v>24</v>
      </c>
      <c r="Z5" s="91">
        <v>25</v>
      </c>
      <c r="AA5" s="91">
        <v>26</v>
      </c>
      <c r="AB5" s="91">
        <v>27</v>
      </c>
      <c r="AC5" s="91">
        <v>28</v>
      </c>
      <c r="AD5" s="91">
        <v>29</v>
      </c>
      <c r="AE5" s="91">
        <v>30</v>
      </c>
      <c r="AF5" s="91">
        <v>31</v>
      </c>
      <c r="AG5" s="91">
        <v>32</v>
      </c>
      <c r="AH5" s="91">
        <v>33</v>
      </c>
      <c r="AI5" s="91">
        <v>34</v>
      </c>
      <c r="AJ5" s="93">
        <v>35</v>
      </c>
    </row>
    <row r="6" spans="1:36" ht="30" customHeight="1" x14ac:dyDescent="0.25">
      <c r="A6" s="1"/>
      <c r="B6" s="371" t="s">
        <v>159</v>
      </c>
      <c r="C6" s="360" t="s">
        <v>160</v>
      </c>
      <c r="D6" s="360" t="s">
        <v>272</v>
      </c>
      <c r="E6" s="360" t="s">
        <v>161</v>
      </c>
      <c r="F6" s="360" t="s">
        <v>162</v>
      </c>
      <c r="G6" s="360" t="s">
        <v>163</v>
      </c>
      <c r="H6" s="360" t="s">
        <v>93</v>
      </c>
      <c r="I6" s="360" t="s">
        <v>93</v>
      </c>
      <c r="J6" s="71" t="s">
        <v>164</v>
      </c>
      <c r="K6" s="71" t="s">
        <v>165</v>
      </c>
      <c r="L6" s="71" t="s">
        <v>142</v>
      </c>
      <c r="M6" s="71">
        <v>39</v>
      </c>
      <c r="N6" s="360" t="s">
        <v>97</v>
      </c>
      <c r="O6" s="360" t="s">
        <v>112</v>
      </c>
      <c r="P6" s="356" t="s">
        <v>169</v>
      </c>
      <c r="Q6" s="356" t="s">
        <v>170</v>
      </c>
      <c r="R6" s="356" t="s">
        <v>101</v>
      </c>
      <c r="S6" s="356" t="s">
        <v>171</v>
      </c>
      <c r="T6" s="367">
        <f>SUM(U6:U11)</f>
        <v>3727119</v>
      </c>
      <c r="U6" s="367">
        <f>SUM(V6:AA6)</f>
        <v>969411</v>
      </c>
      <c r="V6" s="367">
        <v>969411</v>
      </c>
      <c r="W6" s="367">
        <v>0</v>
      </c>
      <c r="X6" s="367">
        <v>0</v>
      </c>
      <c r="Y6" s="367">
        <v>0</v>
      </c>
      <c r="Z6" s="367">
        <v>0</v>
      </c>
      <c r="AA6" s="366">
        <v>0</v>
      </c>
      <c r="AB6" s="367">
        <v>171073</v>
      </c>
      <c r="AC6" s="356" t="s">
        <v>104</v>
      </c>
      <c r="AD6" s="366">
        <v>0</v>
      </c>
      <c r="AE6" s="366">
        <f>V6</f>
        <v>969411</v>
      </c>
      <c r="AF6" s="366">
        <v>0</v>
      </c>
      <c r="AG6" s="361"/>
      <c r="AH6" s="362">
        <v>45292</v>
      </c>
      <c r="AI6" s="362">
        <v>45352</v>
      </c>
      <c r="AJ6" s="369">
        <v>45301</v>
      </c>
    </row>
    <row r="7" spans="1:36" ht="41.65" customHeight="1" x14ac:dyDescent="0.25">
      <c r="A7" s="1"/>
      <c r="B7" s="364"/>
      <c r="C7" s="359"/>
      <c r="D7" s="359"/>
      <c r="E7" s="359"/>
      <c r="F7" s="382"/>
      <c r="G7" s="359"/>
      <c r="H7" s="382"/>
      <c r="I7" s="382"/>
      <c r="J7" s="72" t="s">
        <v>166</v>
      </c>
      <c r="K7" s="72" t="s">
        <v>167</v>
      </c>
      <c r="L7" s="72" t="s">
        <v>168</v>
      </c>
      <c r="M7" s="72">
        <v>39</v>
      </c>
      <c r="N7" s="382"/>
      <c r="O7" s="382"/>
      <c r="P7" s="383"/>
      <c r="Q7" s="383"/>
      <c r="R7" s="383"/>
      <c r="S7" s="383"/>
      <c r="T7" s="354"/>
      <c r="U7" s="387"/>
      <c r="V7" s="387"/>
      <c r="W7" s="387"/>
      <c r="X7" s="387"/>
      <c r="Y7" s="387"/>
      <c r="Z7" s="387"/>
      <c r="AA7" s="384"/>
      <c r="AB7" s="387"/>
      <c r="AC7" s="383"/>
      <c r="AD7" s="384"/>
      <c r="AE7" s="384"/>
      <c r="AF7" s="384"/>
      <c r="AG7" s="385"/>
      <c r="AH7" s="352"/>
      <c r="AI7" s="352"/>
      <c r="AJ7" s="381"/>
    </row>
    <row r="8" spans="1:36" ht="35.1" customHeight="1" x14ac:dyDescent="0.25">
      <c r="A8" s="1"/>
      <c r="B8" s="364"/>
      <c r="C8" s="359"/>
      <c r="D8" s="359"/>
      <c r="E8" s="359"/>
      <c r="F8" s="372" t="s">
        <v>271</v>
      </c>
      <c r="G8" s="359"/>
      <c r="H8" s="372" t="s">
        <v>93</v>
      </c>
      <c r="I8" s="372" t="s">
        <v>93</v>
      </c>
      <c r="J8" s="72" t="s">
        <v>164</v>
      </c>
      <c r="K8" s="72" t="s">
        <v>165</v>
      </c>
      <c r="L8" s="72" t="s">
        <v>142</v>
      </c>
      <c r="M8" s="72">
        <v>36</v>
      </c>
      <c r="N8" s="372" t="s">
        <v>97</v>
      </c>
      <c r="O8" s="372" t="s">
        <v>113</v>
      </c>
      <c r="P8" s="380" t="s">
        <v>169</v>
      </c>
      <c r="Q8" s="380" t="s">
        <v>170</v>
      </c>
      <c r="R8" s="380" t="s">
        <v>101</v>
      </c>
      <c r="S8" s="380" t="s">
        <v>171</v>
      </c>
      <c r="T8" s="354"/>
      <c r="U8" s="388">
        <f>SUM(V8:AA8)</f>
        <v>1122073</v>
      </c>
      <c r="V8" s="388">
        <v>1122073</v>
      </c>
      <c r="W8" s="388">
        <v>0</v>
      </c>
      <c r="X8" s="388">
        <v>0</v>
      </c>
      <c r="Y8" s="388">
        <v>0</v>
      </c>
      <c r="Z8" s="388">
        <v>0</v>
      </c>
      <c r="AA8" s="386">
        <v>0</v>
      </c>
      <c r="AB8" s="388">
        <v>198013</v>
      </c>
      <c r="AC8" s="380" t="s">
        <v>104</v>
      </c>
      <c r="AD8" s="386">
        <v>0</v>
      </c>
      <c r="AE8" s="386">
        <f>V8</f>
        <v>1122073</v>
      </c>
      <c r="AF8" s="386">
        <v>0</v>
      </c>
      <c r="AG8" s="373"/>
      <c r="AH8" s="352"/>
      <c r="AI8" s="352"/>
      <c r="AJ8" s="381"/>
    </row>
    <row r="9" spans="1:36" ht="44.1" customHeight="1" x14ac:dyDescent="0.25">
      <c r="A9" s="1"/>
      <c r="B9" s="364"/>
      <c r="C9" s="359"/>
      <c r="D9" s="359"/>
      <c r="E9" s="359"/>
      <c r="F9" s="382"/>
      <c r="G9" s="359"/>
      <c r="H9" s="382"/>
      <c r="I9" s="382"/>
      <c r="J9" s="72" t="s">
        <v>166</v>
      </c>
      <c r="K9" s="72" t="s">
        <v>167</v>
      </c>
      <c r="L9" s="72" t="s">
        <v>168</v>
      </c>
      <c r="M9" s="72">
        <v>36</v>
      </c>
      <c r="N9" s="382"/>
      <c r="O9" s="382"/>
      <c r="P9" s="383"/>
      <c r="Q9" s="383"/>
      <c r="R9" s="383"/>
      <c r="S9" s="383"/>
      <c r="T9" s="354"/>
      <c r="U9" s="387"/>
      <c r="V9" s="387"/>
      <c r="W9" s="387"/>
      <c r="X9" s="387"/>
      <c r="Y9" s="387"/>
      <c r="Z9" s="387"/>
      <c r="AA9" s="384"/>
      <c r="AB9" s="387"/>
      <c r="AC9" s="383"/>
      <c r="AD9" s="384"/>
      <c r="AE9" s="384"/>
      <c r="AF9" s="384"/>
      <c r="AG9" s="385"/>
      <c r="AH9" s="352"/>
      <c r="AI9" s="352"/>
      <c r="AJ9" s="381"/>
    </row>
    <row r="10" spans="1:36" ht="32.1" customHeight="1" x14ac:dyDescent="0.25">
      <c r="A10" s="1"/>
      <c r="B10" s="364"/>
      <c r="C10" s="359"/>
      <c r="D10" s="359"/>
      <c r="E10" s="359"/>
      <c r="F10" s="372" t="s">
        <v>172</v>
      </c>
      <c r="G10" s="359"/>
      <c r="H10" s="372" t="s">
        <v>93</v>
      </c>
      <c r="I10" s="372" t="s">
        <v>93</v>
      </c>
      <c r="J10" s="72" t="s">
        <v>164</v>
      </c>
      <c r="K10" s="72" t="s">
        <v>165</v>
      </c>
      <c r="L10" s="72" t="s">
        <v>142</v>
      </c>
      <c r="M10" s="72">
        <v>87</v>
      </c>
      <c r="N10" s="372" t="s">
        <v>97</v>
      </c>
      <c r="O10" s="372" t="s">
        <v>123</v>
      </c>
      <c r="P10" s="380" t="s">
        <v>169</v>
      </c>
      <c r="Q10" s="380" t="s">
        <v>170</v>
      </c>
      <c r="R10" s="380" t="s">
        <v>101</v>
      </c>
      <c r="S10" s="380" t="s">
        <v>171</v>
      </c>
      <c r="T10" s="354"/>
      <c r="U10" s="388">
        <f>SUM(V10:AA10)</f>
        <v>1635635</v>
      </c>
      <c r="V10" s="388">
        <v>1635635</v>
      </c>
      <c r="W10" s="388">
        <v>0</v>
      </c>
      <c r="X10" s="388">
        <v>0</v>
      </c>
      <c r="Y10" s="388">
        <v>0</v>
      </c>
      <c r="Z10" s="388">
        <v>0</v>
      </c>
      <c r="AA10" s="386">
        <v>0</v>
      </c>
      <c r="AB10" s="388">
        <v>336745</v>
      </c>
      <c r="AC10" s="380" t="s">
        <v>104</v>
      </c>
      <c r="AD10" s="386">
        <v>0</v>
      </c>
      <c r="AE10" s="386">
        <f>V10</f>
        <v>1635635</v>
      </c>
      <c r="AF10" s="386">
        <v>0</v>
      </c>
      <c r="AG10" s="380"/>
      <c r="AH10" s="352"/>
      <c r="AI10" s="352"/>
      <c r="AJ10" s="381"/>
    </row>
    <row r="11" spans="1:36" ht="45.6" customHeight="1" thickBot="1" x14ac:dyDescent="0.3">
      <c r="A11" s="1"/>
      <c r="B11" s="365"/>
      <c r="C11" s="358"/>
      <c r="D11" s="358"/>
      <c r="E11" s="358"/>
      <c r="F11" s="358"/>
      <c r="G11" s="358"/>
      <c r="H11" s="358"/>
      <c r="I11" s="358"/>
      <c r="J11" s="73" t="s">
        <v>166</v>
      </c>
      <c r="K11" s="73" t="s">
        <v>167</v>
      </c>
      <c r="L11" s="73" t="s">
        <v>168</v>
      </c>
      <c r="M11" s="73">
        <v>87</v>
      </c>
      <c r="N11" s="358"/>
      <c r="O11" s="358"/>
      <c r="P11" s="357"/>
      <c r="Q11" s="357"/>
      <c r="R11" s="357"/>
      <c r="S11" s="357"/>
      <c r="T11" s="355"/>
      <c r="U11" s="355"/>
      <c r="V11" s="355"/>
      <c r="W11" s="355"/>
      <c r="X11" s="355"/>
      <c r="Y11" s="355"/>
      <c r="Z11" s="355"/>
      <c r="AA11" s="349"/>
      <c r="AB11" s="355"/>
      <c r="AC11" s="357"/>
      <c r="AD11" s="349"/>
      <c r="AE11" s="349"/>
      <c r="AF11" s="349"/>
      <c r="AG11" s="357"/>
      <c r="AH11" s="353"/>
      <c r="AI11" s="353"/>
      <c r="AJ11" s="370"/>
    </row>
    <row r="12" spans="1:36" ht="57.6" customHeight="1" x14ac:dyDescent="0.25">
      <c r="A12" s="1"/>
      <c r="B12" s="371" t="s">
        <v>173</v>
      </c>
      <c r="C12" s="360" t="s">
        <v>174</v>
      </c>
      <c r="D12" s="360" t="s">
        <v>272</v>
      </c>
      <c r="E12" s="360" t="s">
        <v>161</v>
      </c>
      <c r="F12" s="360" t="s">
        <v>175</v>
      </c>
      <c r="G12" s="360" t="s">
        <v>163</v>
      </c>
      <c r="H12" s="360" t="s">
        <v>93</v>
      </c>
      <c r="I12" s="360" t="s">
        <v>93</v>
      </c>
      <c r="J12" s="71" t="s">
        <v>176</v>
      </c>
      <c r="K12" s="71" t="s">
        <v>178</v>
      </c>
      <c r="L12" s="71" t="s">
        <v>180</v>
      </c>
      <c r="M12" s="71">
        <v>10</v>
      </c>
      <c r="N12" s="360" t="s">
        <v>97</v>
      </c>
      <c r="O12" s="360" t="s">
        <v>112</v>
      </c>
      <c r="P12" s="356" t="s">
        <v>169</v>
      </c>
      <c r="Q12" s="356" t="s">
        <v>170</v>
      </c>
      <c r="R12" s="356" t="s">
        <v>101</v>
      </c>
      <c r="S12" s="356" t="s">
        <v>171</v>
      </c>
      <c r="T12" s="367">
        <f>SUM(U12:U13)</f>
        <v>637500</v>
      </c>
      <c r="U12" s="367">
        <f>SUM(V12:AA12)</f>
        <v>637500</v>
      </c>
      <c r="V12" s="367">
        <v>637500</v>
      </c>
      <c r="W12" s="367">
        <v>0</v>
      </c>
      <c r="X12" s="367">
        <v>0</v>
      </c>
      <c r="Y12" s="367">
        <v>0</v>
      </c>
      <c r="Z12" s="367">
        <v>0</v>
      </c>
      <c r="AA12" s="366">
        <v>0</v>
      </c>
      <c r="AB12" s="367">
        <v>112500</v>
      </c>
      <c r="AC12" s="366" t="s">
        <v>104</v>
      </c>
      <c r="AD12" s="366">
        <v>0</v>
      </c>
      <c r="AE12" s="366">
        <f>V12</f>
        <v>637500</v>
      </c>
      <c r="AF12" s="366">
        <v>0</v>
      </c>
      <c r="AG12" s="361"/>
      <c r="AH12" s="362">
        <v>45292</v>
      </c>
      <c r="AI12" s="362">
        <v>45352</v>
      </c>
      <c r="AJ12" s="369">
        <v>45301</v>
      </c>
    </row>
    <row r="13" spans="1:36" ht="70.150000000000006" customHeight="1" thickBot="1" x14ac:dyDescent="0.3">
      <c r="A13" s="1"/>
      <c r="B13" s="365"/>
      <c r="C13" s="358"/>
      <c r="D13" s="358"/>
      <c r="E13" s="358"/>
      <c r="F13" s="358"/>
      <c r="G13" s="358"/>
      <c r="H13" s="358"/>
      <c r="I13" s="358"/>
      <c r="J13" s="73" t="s">
        <v>177</v>
      </c>
      <c r="K13" s="73" t="s">
        <v>179</v>
      </c>
      <c r="L13" s="73" t="s">
        <v>181</v>
      </c>
      <c r="M13" s="73">
        <v>10</v>
      </c>
      <c r="N13" s="358"/>
      <c r="O13" s="358"/>
      <c r="P13" s="357"/>
      <c r="Q13" s="357"/>
      <c r="R13" s="357"/>
      <c r="S13" s="357"/>
      <c r="T13" s="355"/>
      <c r="U13" s="355"/>
      <c r="V13" s="355"/>
      <c r="W13" s="355"/>
      <c r="X13" s="355"/>
      <c r="Y13" s="355"/>
      <c r="Z13" s="355"/>
      <c r="AA13" s="349"/>
      <c r="AB13" s="355"/>
      <c r="AC13" s="349"/>
      <c r="AD13" s="349"/>
      <c r="AE13" s="349"/>
      <c r="AF13" s="349"/>
      <c r="AG13" s="351"/>
      <c r="AH13" s="353"/>
      <c r="AI13" s="353"/>
      <c r="AJ13" s="370"/>
    </row>
    <row r="14" spans="1:36" ht="45" customHeight="1" x14ac:dyDescent="0.25">
      <c r="A14" s="1"/>
      <c r="B14" s="364" t="s">
        <v>187</v>
      </c>
      <c r="C14" s="359" t="s">
        <v>188</v>
      </c>
      <c r="D14" s="360" t="s">
        <v>272</v>
      </c>
      <c r="E14" s="360" t="s">
        <v>161</v>
      </c>
      <c r="F14" s="359" t="s">
        <v>182</v>
      </c>
      <c r="G14" s="359" t="s">
        <v>211</v>
      </c>
      <c r="H14" s="359" t="s">
        <v>93</v>
      </c>
      <c r="I14" s="359" t="s">
        <v>93</v>
      </c>
      <c r="J14" s="94" t="s">
        <v>183</v>
      </c>
      <c r="K14" s="94" t="s">
        <v>184</v>
      </c>
      <c r="L14" s="94" t="s">
        <v>181</v>
      </c>
      <c r="M14" s="94">
        <v>32</v>
      </c>
      <c r="N14" s="359" t="s">
        <v>97</v>
      </c>
      <c r="O14" s="359" t="s">
        <v>112</v>
      </c>
      <c r="P14" s="368" t="s">
        <v>169</v>
      </c>
      <c r="Q14" s="368" t="s">
        <v>170</v>
      </c>
      <c r="R14" s="368" t="s">
        <v>101</v>
      </c>
      <c r="S14" s="368" t="s">
        <v>171</v>
      </c>
      <c r="T14" s="367">
        <f>SUM(U14:U15)</f>
        <v>398167</v>
      </c>
      <c r="U14" s="354">
        <f>SUM(V14:AA14)</f>
        <v>398167</v>
      </c>
      <c r="V14" s="354">
        <v>398167</v>
      </c>
      <c r="W14" s="354">
        <v>0</v>
      </c>
      <c r="X14" s="354">
        <v>0</v>
      </c>
      <c r="Y14" s="354">
        <v>0</v>
      </c>
      <c r="Z14" s="354">
        <v>0</v>
      </c>
      <c r="AA14" s="348">
        <v>0</v>
      </c>
      <c r="AB14" s="354">
        <v>70265</v>
      </c>
      <c r="AC14" s="348" t="s">
        <v>104</v>
      </c>
      <c r="AD14" s="348">
        <v>0</v>
      </c>
      <c r="AE14" s="348">
        <f>V14</f>
        <v>398167</v>
      </c>
      <c r="AF14" s="348">
        <v>0</v>
      </c>
      <c r="AG14" s="350"/>
      <c r="AH14" s="352">
        <v>45292</v>
      </c>
      <c r="AI14" s="352">
        <v>45352</v>
      </c>
      <c r="AJ14" s="389">
        <v>45302</v>
      </c>
    </row>
    <row r="15" spans="1:36" ht="45" customHeight="1" thickBot="1" x14ac:dyDescent="0.3">
      <c r="A15" s="1"/>
      <c r="B15" s="365"/>
      <c r="C15" s="358"/>
      <c r="D15" s="358"/>
      <c r="E15" s="358"/>
      <c r="F15" s="358"/>
      <c r="G15" s="358"/>
      <c r="H15" s="382"/>
      <c r="I15" s="382"/>
      <c r="J15" s="72" t="s">
        <v>185</v>
      </c>
      <c r="K15" s="72" t="s">
        <v>186</v>
      </c>
      <c r="L15" s="72" t="s">
        <v>168</v>
      </c>
      <c r="M15" s="72">
        <v>32</v>
      </c>
      <c r="N15" s="382"/>
      <c r="O15" s="382"/>
      <c r="P15" s="383"/>
      <c r="Q15" s="383"/>
      <c r="R15" s="383"/>
      <c r="S15" s="383"/>
      <c r="T15" s="355"/>
      <c r="U15" s="387"/>
      <c r="V15" s="387"/>
      <c r="W15" s="387"/>
      <c r="X15" s="387"/>
      <c r="Y15" s="387"/>
      <c r="Z15" s="387"/>
      <c r="AA15" s="384"/>
      <c r="AB15" s="387"/>
      <c r="AC15" s="384"/>
      <c r="AD15" s="384"/>
      <c r="AE15" s="384"/>
      <c r="AF15" s="384"/>
      <c r="AG15" s="351"/>
      <c r="AH15" s="353"/>
      <c r="AI15" s="353"/>
      <c r="AJ15" s="390"/>
    </row>
    <row r="16" spans="1:36" ht="56.1" customHeight="1" x14ac:dyDescent="0.25">
      <c r="A16" s="1"/>
      <c r="B16" s="371" t="s">
        <v>199</v>
      </c>
      <c r="C16" s="360" t="s">
        <v>200</v>
      </c>
      <c r="D16" s="360" t="s">
        <v>272</v>
      </c>
      <c r="E16" s="360" t="s">
        <v>161</v>
      </c>
      <c r="F16" s="360" t="s">
        <v>189</v>
      </c>
      <c r="G16" s="360" t="s">
        <v>163</v>
      </c>
      <c r="H16" s="360" t="s">
        <v>93</v>
      </c>
      <c r="I16" s="360" t="s">
        <v>93</v>
      </c>
      <c r="J16" s="71" t="s">
        <v>176</v>
      </c>
      <c r="K16" s="71" t="s">
        <v>178</v>
      </c>
      <c r="L16" s="71" t="s">
        <v>180</v>
      </c>
      <c r="M16" s="71">
        <v>2</v>
      </c>
      <c r="N16" s="360" t="s">
        <v>97</v>
      </c>
      <c r="O16" s="360" t="s">
        <v>113</v>
      </c>
      <c r="P16" s="356" t="s">
        <v>169</v>
      </c>
      <c r="Q16" s="356" t="s">
        <v>170</v>
      </c>
      <c r="R16" s="356" t="s">
        <v>101</v>
      </c>
      <c r="S16" s="356" t="s">
        <v>171</v>
      </c>
      <c r="T16" s="367">
        <f>SUM(U16:U23)</f>
        <v>1774366</v>
      </c>
      <c r="U16" s="367">
        <f>SUM(V16:AA16)</f>
        <v>80750</v>
      </c>
      <c r="V16" s="367">
        <v>80750</v>
      </c>
      <c r="W16" s="367">
        <v>0</v>
      </c>
      <c r="X16" s="367">
        <v>0</v>
      </c>
      <c r="Y16" s="367">
        <v>0</v>
      </c>
      <c r="Z16" s="367">
        <v>0</v>
      </c>
      <c r="AA16" s="366">
        <v>0</v>
      </c>
      <c r="AB16" s="367">
        <v>14250</v>
      </c>
      <c r="AC16" s="366" t="s">
        <v>104</v>
      </c>
      <c r="AD16" s="366">
        <v>0</v>
      </c>
      <c r="AE16" s="366">
        <f>V16</f>
        <v>80750</v>
      </c>
      <c r="AF16" s="366">
        <v>0</v>
      </c>
      <c r="AG16" s="361"/>
      <c r="AH16" s="362">
        <v>45383</v>
      </c>
      <c r="AI16" s="362">
        <v>45444</v>
      </c>
      <c r="AJ16" s="369">
        <v>45390</v>
      </c>
    </row>
    <row r="17" spans="1:36" ht="71.099999999999994" customHeight="1" x14ac:dyDescent="0.25">
      <c r="A17" s="1"/>
      <c r="B17" s="364"/>
      <c r="C17" s="359"/>
      <c r="D17" s="359"/>
      <c r="E17" s="359"/>
      <c r="F17" s="382"/>
      <c r="G17" s="359"/>
      <c r="H17" s="382"/>
      <c r="I17" s="382"/>
      <c r="J17" s="72" t="s">
        <v>177</v>
      </c>
      <c r="K17" s="72" t="s">
        <v>179</v>
      </c>
      <c r="L17" s="72" t="s">
        <v>181</v>
      </c>
      <c r="M17" s="72">
        <v>2</v>
      </c>
      <c r="N17" s="382"/>
      <c r="O17" s="382"/>
      <c r="P17" s="383"/>
      <c r="Q17" s="383"/>
      <c r="R17" s="383"/>
      <c r="S17" s="383"/>
      <c r="T17" s="359"/>
      <c r="U17" s="387"/>
      <c r="V17" s="387"/>
      <c r="W17" s="387"/>
      <c r="X17" s="387"/>
      <c r="Y17" s="387"/>
      <c r="Z17" s="387"/>
      <c r="AA17" s="384"/>
      <c r="AB17" s="387"/>
      <c r="AC17" s="384"/>
      <c r="AD17" s="384"/>
      <c r="AE17" s="384"/>
      <c r="AF17" s="384"/>
      <c r="AG17" s="385"/>
      <c r="AH17" s="352"/>
      <c r="AI17" s="352"/>
      <c r="AJ17" s="381"/>
    </row>
    <row r="18" spans="1:36" ht="59.65" customHeight="1" x14ac:dyDescent="0.25">
      <c r="A18" s="1"/>
      <c r="B18" s="364"/>
      <c r="C18" s="359"/>
      <c r="D18" s="359"/>
      <c r="E18" s="359"/>
      <c r="F18" s="372" t="s">
        <v>190</v>
      </c>
      <c r="G18" s="359"/>
      <c r="H18" s="372" t="s">
        <v>93</v>
      </c>
      <c r="I18" s="372" t="s">
        <v>93</v>
      </c>
      <c r="J18" s="94" t="s">
        <v>176</v>
      </c>
      <c r="K18" s="94" t="s">
        <v>178</v>
      </c>
      <c r="L18" s="94" t="s">
        <v>180</v>
      </c>
      <c r="M18" s="94">
        <v>10</v>
      </c>
      <c r="N18" s="359" t="s">
        <v>97</v>
      </c>
      <c r="O18" s="359" t="s">
        <v>98</v>
      </c>
      <c r="P18" s="368" t="s">
        <v>169</v>
      </c>
      <c r="Q18" s="368" t="s">
        <v>170</v>
      </c>
      <c r="R18" s="368" t="s">
        <v>101</v>
      </c>
      <c r="S18" s="368" t="s">
        <v>171</v>
      </c>
      <c r="T18" s="359"/>
      <c r="U18" s="388">
        <f>SUM(V18:AA18)</f>
        <v>425000</v>
      </c>
      <c r="V18" s="388">
        <v>425000</v>
      </c>
      <c r="W18" s="388">
        <v>0</v>
      </c>
      <c r="X18" s="388">
        <v>0</v>
      </c>
      <c r="Y18" s="388">
        <v>0</v>
      </c>
      <c r="Z18" s="388">
        <v>0</v>
      </c>
      <c r="AA18" s="386">
        <v>0</v>
      </c>
      <c r="AB18" s="388">
        <v>75000</v>
      </c>
      <c r="AC18" s="386" t="s">
        <v>104</v>
      </c>
      <c r="AD18" s="386">
        <v>0</v>
      </c>
      <c r="AE18" s="386">
        <f>V18</f>
        <v>425000</v>
      </c>
      <c r="AF18" s="386">
        <v>0</v>
      </c>
      <c r="AG18" s="373"/>
      <c r="AH18" s="352"/>
      <c r="AI18" s="352"/>
      <c r="AJ18" s="381"/>
    </row>
    <row r="19" spans="1:36" ht="69" customHeight="1" x14ac:dyDescent="0.25">
      <c r="A19" s="1"/>
      <c r="B19" s="364"/>
      <c r="C19" s="359"/>
      <c r="D19" s="359"/>
      <c r="E19" s="359"/>
      <c r="F19" s="382"/>
      <c r="G19" s="359"/>
      <c r="H19" s="382"/>
      <c r="I19" s="382"/>
      <c r="J19" s="72" t="s">
        <v>177</v>
      </c>
      <c r="K19" s="72" t="s">
        <v>179</v>
      </c>
      <c r="L19" s="72" t="s">
        <v>181</v>
      </c>
      <c r="M19" s="94">
        <v>10</v>
      </c>
      <c r="N19" s="382"/>
      <c r="O19" s="382"/>
      <c r="P19" s="383"/>
      <c r="Q19" s="383"/>
      <c r="R19" s="383"/>
      <c r="S19" s="383"/>
      <c r="T19" s="359"/>
      <c r="U19" s="387"/>
      <c r="V19" s="387"/>
      <c r="W19" s="387"/>
      <c r="X19" s="387"/>
      <c r="Y19" s="387"/>
      <c r="Z19" s="387"/>
      <c r="AA19" s="384"/>
      <c r="AB19" s="387"/>
      <c r="AC19" s="384"/>
      <c r="AD19" s="384"/>
      <c r="AE19" s="384"/>
      <c r="AF19" s="384"/>
      <c r="AG19" s="385"/>
      <c r="AH19" s="352"/>
      <c r="AI19" s="352"/>
      <c r="AJ19" s="381"/>
    </row>
    <row r="20" spans="1:36" ht="59.65" customHeight="1" x14ac:dyDescent="0.25">
      <c r="A20" s="1"/>
      <c r="B20" s="364"/>
      <c r="C20" s="359"/>
      <c r="D20" s="359"/>
      <c r="E20" s="359"/>
      <c r="F20" s="372" t="s">
        <v>191</v>
      </c>
      <c r="G20" s="359"/>
      <c r="H20" s="372" t="s">
        <v>93</v>
      </c>
      <c r="I20" s="372" t="s">
        <v>93</v>
      </c>
      <c r="J20" s="94" t="s">
        <v>176</v>
      </c>
      <c r="K20" s="94" t="s">
        <v>178</v>
      </c>
      <c r="L20" s="94" t="s">
        <v>180</v>
      </c>
      <c r="M20" s="94">
        <v>15</v>
      </c>
      <c r="N20" s="359" t="s">
        <v>97</v>
      </c>
      <c r="O20" s="359" t="s">
        <v>112</v>
      </c>
      <c r="P20" s="368" t="s">
        <v>169</v>
      </c>
      <c r="Q20" s="368" t="s">
        <v>170</v>
      </c>
      <c r="R20" s="368" t="s">
        <v>101</v>
      </c>
      <c r="S20" s="368" t="s">
        <v>171</v>
      </c>
      <c r="T20" s="359"/>
      <c r="U20" s="388">
        <f>SUM(V20:AA20)</f>
        <v>716116</v>
      </c>
      <c r="V20" s="388">
        <v>716116</v>
      </c>
      <c r="W20" s="388">
        <v>0</v>
      </c>
      <c r="X20" s="388">
        <v>0</v>
      </c>
      <c r="Y20" s="388">
        <v>0</v>
      </c>
      <c r="Z20" s="388">
        <v>0</v>
      </c>
      <c r="AA20" s="386">
        <v>0</v>
      </c>
      <c r="AB20" s="388">
        <v>126374</v>
      </c>
      <c r="AC20" s="386" t="s">
        <v>104</v>
      </c>
      <c r="AD20" s="386">
        <v>0</v>
      </c>
      <c r="AE20" s="386">
        <f>V20</f>
        <v>716116</v>
      </c>
      <c r="AF20" s="386">
        <v>0</v>
      </c>
      <c r="AG20" s="373"/>
      <c r="AH20" s="352"/>
      <c r="AI20" s="352"/>
      <c r="AJ20" s="381"/>
    </row>
    <row r="21" spans="1:36" ht="67.5" customHeight="1" x14ac:dyDescent="0.25">
      <c r="A21" s="1"/>
      <c r="B21" s="364"/>
      <c r="C21" s="359"/>
      <c r="D21" s="359"/>
      <c r="E21" s="359"/>
      <c r="F21" s="382"/>
      <c r="G21" s="359"/>
      <c r="H21" s="382"/>
      <c r="I21" s="382"/>
      <c r="J21" s="72" t="s">
        <v>177</v>
      </c>
      <c r="K21" s="72" t="s">
        <v>179</v>
      </c>
      <c r="L21" s="72" t="s">
        <v>181</v>
      </c>
      <c r="M21" s="94">
        <v>15</v>
      </c>
      <c r="N21" s="382"/>
      <c r="O21" s="382"/>
      <c r="P21" s="383"/>
      <c r="Q21" s="383"/>
      <c r="R21" s="383"/>
      <c r="S21" s="383"/>
      <c r="T21" s="359"/>
      <c r="U21" s="387"/>
      <c r="V21" s="387"/>
      <c r="W21" s="387"/>
      <c r="X21" s="387"/>
      <c r="Y21" s="387"/>
      <c r="Z21" s="387"/>
      <c r="AA21" s="384"/>
      <c r="AB21" s="387"/>
      <c r="AC21" s="384"/>
      <c r="AD21" s="384"/>
      <c r="AE21" s="384"/>
      <c r="AF21" s="384"/>
      <c r="AG21" s="385"/>
      <c r="AH21" s="352"/>
      <c r="AI21" s="352"/>
      <c r="AJ21" s="381"/>
    </row>
    <row r="22" spans="1:36" ht="64.150000000000006" customHeight="1" x14ac:dyDescent="0.25">
      <c r="A22" s="1"/>
      <c r="B22" s="364"/>
      <c r="C22" s="359"/>
      <c r="D22" s="359"/>
      <c r="E22" s="359"/>
      <c r="F22" s="372" t="s">
        <v>198</v>
      </c>
      <c r="G22" s="359"/>
      <c r="H22" s="372" t="s">
        <v>93</v>
      </c>
      <c r="I22" s="372" t="s">
        <v>93</v>
      </c>
      <c r="J22" s="94" t="s">
        <v>193</v>
      </c>
      <c r="K22" s="94" t="s">
        <v>194</v>
      </c>
      <c r="L22" s="94" t="s">
        <v>195</v>
      </c>
      <c r="M22" s="94">
        <v>28</v>
      </c>
      <c r="N22" s="359" t="s">
        <v>97</v>
      </c>
      <c r="O22" s="359" t="s">
        <v>112</v>
      </c>
      <c r="P22" s="368" t="s">
        <v>169</v>
      </c>
      <c r="Q22" s="368" t="s">
        <v>170</v>
      </c>
      <c r="R22" s="368" t="s">
        <v>101</v>
      </c>
      <c r="S22" s="368" t="s">
        <v>171</v>
      </c>
      <c r="T22" s="359"/>
      <c r="U22" s="388">
        <f>SUM(V22:AA22)</f>
        <v>552500</v>
      </c>
      <c r="V22" s="388">
        <v>552500</v>
      </c>
      <c r="W22" s="388">
        <v>0</v>
      </c>
      <c r="X22" s="388">
        <v>0</v>
      </c>
      <c r="Y22" s="388">
        <v>0</v>
      </c>
      <c r="Z22" s="388">
        <v>0</v>
      </c>
      <c r="AA22" s="386">
        <v>0</v>
      </c>
      <c r="AB22" s="388">
        <v>97500</v>
      </c>
      <c r="AC22" s="386" t="s">
        <v>104</v>
      </c>
      <c r="AD22" s="386">
        <v>0</v>
      </c>
      <c r="AE22" s="386">
        <f>V22</f>
        <v>552500</v>
      </c>
      <c r="AF22" s="386">
        <v>0</v>
      </c>
      <c r="AG22" s="373"/>
      <c r="AH22" s="352"/>
      <c r="AI22" s="352"/>
      <c r="AJ22" s="381"/>
    </row>
    <row r="23" spans="1:36" ht="68.099999999999994" customHeight="1" thickBot="1" x14ac:dyDescent="0.3">
      <c r="A23" s="1"/>
      <c r="B23" s="365"/>
      <c r="C23" s="358"/>
      <c r="D23" s="358"/>
      <c r="E23" s="358"/>
      <c r="F23" s="358"/>
      <c r="G23" s="358"/>
      <c r="H23" s="358"/>
      <c r="I23" s="358"/>
      <c r="J23" s="95" t="s">
        <v>196</v>
      </c>
      <c r="K23" s="95" t="s">
        <v>197</v>
      </c>
      <c r="L23" s="95" t="s">
        <v>181</v>
      </c>
      <c r="M23" s="95">
        <v>190</v>
      </c>
      <c r="N23" s="358"/>
      <c r="O23" s="358"/>
      <c r="P23" s="357"/>
      <c r="Q23" s="357"/>
      <c r="R23" s="357"/>
      <c r="S23" s="357"/>
      <c r="T23" s="358"/>
      <c r="U23" s="355"/>
      <c r="V23" s="355"/>
      <c r="W23" s="355"/>
      <c r="X23" s="355"/>
      <c r="Y23" s="355"/>
      <c r="Z23" s="355"/>
      <c r="AA23" s="349"/>
      <c r="AB23" s="355"/>
      <c r="AC23" s="349"/>
      <c r="AD23" s="349"/>
      <c r="AE23" s="349"/>
      <c r="AF23" s="349"/>
      <c r="AG23" s="351"/>
      <c r="AH23" s="353"/>
      <c r="AI23" s="353"/>
      <c r="AJ23" s="370"/>
    </row>
    <row r="24" spans="1:36" ht="62.1" customHeight="1" x14ac:dyDescent="0.25">
      <c r="A24" s="1"/>
      <c r="B24" s="371" t="s">
        <v>204</v>
      </c>
      <c r="C24" s="360" t="s">
        <v>207</v>
      </c>
      <c r="D24" s="360" t="s">
        <v>272</v>
      </c>
      <c r="E24" s="360" t="s">
        <v>161</v>
      </c>
      <c r="F24" s="360" t="s">
        <v>201</v>
      </c>
      <c r="G24" s="360" t="s">
        <v>163</v>
      </c>
      <c r="H24" s="360" t="s">
        <v>93</v>
      </c>
      <c r="I24" s="360" t="s">
        <v>93</v>
      </c>
      <c r="J24" s="71" t="s">
        <v>176</v>
      </c>
      <c r="K24" s="71" t="s">
        <v>178</v>
      </c>
      <c r="L24" s="71" t="s">
        <v>180</v>
      </c>
      <c r="M24" s="71">
        <v>40</v>
      </c>
      <c r="N24" s="360" t="s">
        <v>97</v>
      </c>
      <c r="O24" s="360" t="s">
        <v>123</v>
      </c>
      <c r="P24" s="356" t="s">
        <v>169</v>
      </c>
      <c r="Q24" s="356" t="s">
        <v>170</v>
      </c>
      <c r="R24" s="356" t="s">
        <v>101</v>
      </c>
      <c r="S24" s="356" t="s">
        <v>171</v>
      </c>
      <c r="T24" s="367">
        <f>SUM(U24:U31)</f>
        <v>4924959</v>
      </c>
      <c r="U24" s="367">
        <f>SUM(V24:AA24)</f>
        <v>2629959</v>
      </c>
      <c r="V24" s="367">
        <v>2629959</v>
      </c>
      <c r="W24" s="367">
        <v>0</v>
      </c>
      <c r="X24" s="367">
        <v>0</v>
      </c>
      <c r="Y24" s="367">
        <v>0</v>
      </c>
      <c r="Z24" s="367">
        <v>0</v>
      </c>
      <c r="AA24" s="366">
        <v>0</v>
      </c>
      <c r="AB24" s="367">
        <v>464111</v>
      </c>
      <c r="AC24" s="366" t="s">
        <v>104</v>
      </c>
      <c r="AD24" s="366">
        <v>0</v>
      </c>
      <c r="AE24" s="366">
        <f>V24</f>
        <v>2629959</v>
      </c>
      <c r="AF24" s="366">
        <v>0</v>
      </c>
      <c r="AG24" s="361"/>
      <c r="AH24" s="362">
        <v>45474</v>
      </c>
      <c r="AI24" s="362">
        <v>45536</v>
      </c>
      <c r="AJ24" s="369">
        <v>45495</v>
      </c>
    </row>
    <row r="25" spans="1:36" ht="69.599999999999994" customHeight="1" x14ac:dyDescent="0.25">
      <c r="A25" s="1"/>
      <c r="B25" s="364"/>
      <c r="C25" s="359"/>
      <c r="D25" s="359"/>
      <c r="E25" s="359"/>
      <c r="F25" s="382"/>
      <c r="G25" s="359"/>
      <c r="H25" s="382"/>
      <c r="I25" s="382"/>
      <c r="J25" s="72" t="s">
        <v>177</v>
      </c>
      <c r="K25" s="72" t="s">
        <v>179</v>
      </c>
      <c r="L25" s="72" t="s">
        <v>181</v>
      </c>
      <c r="M25" s="72">
        <v>40</v>
      </c>
      <c r="N25" s="359"/>
      <c r="O25" s="359"/>
      <c r="P25" s="368"/>
      <c r="Q25" s="368"/>
      <c r="R25" s="368"/>
      <c r="S25" s="368"/>
      <c r="T25" s="359"/>
      <c r="U25" s="387"/>
      <c r="V25" s="387"/>
      <c r="W25" s="387"/>
      <c r="X25" s="387"/>
      <c r="Y25" s="387"/>
      <c r="Z25" s="387"/>
      <c r="AA25" s="384"/>
      <c r="AB25" s="387"/>
      <c r="AC25" s="384"/>
      <c r="AD25" s="384"/>
      <c r="AE25" s="384"/>
      <c r="AF25" s="384"/>
      <c r="AG25" s="385"/>
      <c r="AH25" s="352"/>
      <c r="AI25" s="352"/>
      <c r="AJ25" s="381"/>
    </row>
    <row r="26" spans="1:36" ht="57" customHeight="1" x14ac:dyDescent="0.25">
      <c r="A26" s="1"/>
      <c r="B26" s="364"/>
      <c r="C26" s="359"/>
      <c r="D26" s="359"/>
      <c r="E26" s="359"/>
      <c r="F26" s="372" t="s">
        <v>202</v>
      </c>
      <c r="G26" s="359"/>
      <c r="H26" s="372" t="s">
        <v>93</v>
      </c>
      <c r="I26" s="372" t="s">
        <v>93</v>
      </c>
      <c r="J26" s="94" t="s">
        <v>176</v>
      </c>
      <c r="K26" s="94" t="s">
        <v>178</v>
      </c>
      <c r="L26" s="94" t="s">
        <v>180</v>
      </c>
      <c r="M26" s="94">
        <v>10</v>
      </c>
      <c r="N26" s="372" t="s">
        <v>97</v>
      </c>
      <c r="O26" s="372" t="s">
        <v>98</v>
      </c>
      <c r="P26" s="380" t="s">
        <v>169</v>
      </c>
      <c r="Q26" s="380" t="s">
        <v>170</v>
      </c>
      <c r="R26" s="380" t="s">
        <v>101</v>
      </c>
      <c r="S26" s="380" t="s">
        <v>171</v>
      </c>
      <c r="T26" s="359"/>
      <c r="U26" s="388">
        <f>SUM(V26:AA26)</f>
        <v>700000</v>
      </c>
      <c r="V26" s="388">
        <v>700000</v>
      </c>
      <c r="W26" s="388">
        <v>0</v>
      </c>
      <c r="X26" s="388">
        <v>0</v>
      </c>
      <c r="Y26" s="388">
        <v>0</v>
      </c>
      <c r="Z26" s="388">
        <v>0</v>
      </c>
      <c r="AA26" s="386">
        <v>0</v>
      </c>
      <c r="AB26" s="388">
        <v>123530</v>
      </c>
      <c r="AC26" s="386" t="s">
        <v>104</v>
      </c>
      <c r="AD26" s="386">
        <v>0</v>
      </c>
      <c r="AE26" s="386">
        <f>V26</f>
        <v>700000</v>
      </c>
      <c r="AF26" s="386">
        <v>0</v>
      </c>
      <c r="AG26" s="373"/>
      <c r="AH26" s="352"/>
      <c r="AI26" s="352"/>
      <c r="AJ26" s="381"/>
    </row>
    <row r="27" spans="1:36" ht="69.599999999999994" customHeight="1" x14ac:dyDescent="0.25">
      <c r="A27" s="1"/>
      <c r="B27" s="364"/>
      <c r="C27" s="359"/>
      <c r="D27" s="359"/>
      <c r="E27" s="359"/>
      <c r="F27" s="382"/>
      <c r="G27" s="359"/>
      <c r="H27" s="382"/>
      <c r="I27" s="382"/>
      <c r="J27" s="72" t="s">
        <v>177</v>
      </c>
      <c r="K27" s="72" t="s">
        <v>179</v>
      </c>
      <c r="L27" s="72" t="s">
        <v>181</v>
      </c>
      <c r="M27" s="72">
        <v>10</v>
      </c>
      <c r="N27" s="382"/>
      <c r="O27" s="382"/>
      <c r="P27" s="383"/>
      <c r="Q27" s="383"/>
      <c r="R27" s="383"/>
      <c r="S27" s="383"/>
      <c r="T27" s="359"/>
      <c r="U27" s="387"/>
      <c r="V27" s="387"/>
      <c r="W27" s="387"/>
      <c r="X27" s="387"/>
      <c r="Y27" s="387"/>
      <c r="Z27" s="387"/>
      <c r="AA27" s="384"/>
      <c r="AB27" s="387"/>
      <c r="AC27" s="384"/>
      <c r="AD27" s="384"/>
      <c r="AE27" s="384"/>
      <c r="AF27" s="384"/>
      <c r="AG27" s="385"/>
      <c r="AH27" s="352"/>
      <c r="AI27" s="352"/>
      <c r="AJ27" s="381"/>
    </row>
    <row r="28" spans="1:36" ht="57" customHeight="1" x14ac:dyDescent="0.25">
      <c r="A28" s="1"/>
      <c r="B28" s="364"/>
      <c r="C28" s="359"/>
      <c r="D28" s="359"/>
      <c r="E28" s="359"/>
      <c r="F28" s="377" t="s">
        <v>538</v>
      </c>
      <c r="G28" s="359"/>
      <c r="H28" s="377" t="s">
        <v>93</v>
      </c>
      <c r="I28" s="377" t="s">
        <v>93</v>
      </c>
      <c r="J28" s="96" t="s">
        <v>176</v>
      </c>
      <c r="K28" s="96" t="s">
        <v>178</v>
      </c>
      <c r="L28" s="96" t="s">
        <v>180</v>
      </c>
      <c r="M28" s="96">
        <v>30</v>
      </c>
      <c r="N28" s="377" t="s">
        <v>97</v>
      </c>
      <c r="O28" s="377" t="s">
        <v>98</v>
      </c>
      <c r="P28" s="377" t="s">
        <v>169</v>
      </c>
      <c r="Q28" s="377" t="s">
        <v>170</v>
      </c>
      <c r="R28" s="380" t="s">
        <v>101</v>
      </c>
      <c r="S28" s="380" t="s">
        <v>171</v>
      </c>
      <c r="T28" s="359"/>
      <c r="U28" s="374">
        <f t="shared" ref="U28" si="0">SUM(V28:AA28)</f>
        <v>1595000</v>
      </c>
      <c r="V28" s="374">
        <v>1595000</v>
      </c>
      <c r="W28" s="374">
        <v>0</v>
      </c>
      <c r="X28" s="374">
        <v>0</v>
      </c>
      <c r="Y28" s="374">
        <v>0</v>
      </c>
      <c r="Z28" s="374">
        <v>0</v>
      </c>
      <c r="AA28" s="374">
        <v>0</v>
      </c>
      <c r="AB28" s="374">
        <v>281472</v>
      </c>
      <c r="AC28" s="374" t="s">
        <v>104</v>
      </c>
      <c r="AD28" s="374">
        <v>0</v>
      </c>
      <c r="AE28" s="374">
        <f t="shared" ref="AE28:AE44" si="1">V28</f>
        <v>1595000</v>
      </c>
      <c r="AF28" s="374">
        <v>0</v>
      </c>
      <c r="AG28" s="373"/>
      <c r="AH28" s="352"/>
      <c r="AI28" s="352"/>
      <c r="AJ28" s="381"/>
    </row>
    <row r="29" spans="1:36" ht="66" customHeight="1" x14ac:dyDescent="0.25">
      <c r="A29" s="1"/>
      <c r="B29" s="364"/>
      <c r="C29" s="359"/>
      <c r="D29" s="359"/>
      <c r="E29" s="359"/>
      <c r="F29" s="378"/>
      <c r="G29" s="359"/>
      <c r="H29" s="378"/>
      <c r="I29" s="378"/>
      <c r="J29" s="97" t="s">
        <v>177</v>
      </c>
      <c r="K29" s="97" t="s">
        <v>179</v>
      </c>
      <c r="L29" s="97" t="s">
        <v>181</v>
      </c>
      <c r="M29" s="97">
        <v>30</v>
      </c>
      <c r="N29" s="378"/>
      <c r="O29" s="378"/>
      <c r="P29" s="378"/>
      <c r="Q29" s="378"/>
      <c r="R29" s="368"/>
      <c r="S29" s="368"/>
      <c r="T29" s="359"/>
      <c r="U29" s="375"/>
      <c r="V29" s="375"/>
      <c r="W29" s="375"/>
      <c r="X29" s="375"/>
      <c r="Y29" s="375"/>
      <c r="Z29" s="375"/>
      <c r="AA29" s="375"/>
      <c r="AB29" s="375"/>
      <c r="AC29" s="375"/>
      <c r="AD29" s="375"/>
      <c r="AE29" s="375"/>
      <c r="AF29" s="375"/>
      <c r="AG29" s="350"/>
      <c r="AH29" s="352"/>
      <c r="AI29" s="352"/>
      <c r="AJ29" s="381"/>
    </row>
    <row r="30" spans="1:36" ht="68.099999999999994" customHeight="1" x14ac:dyDescent="0.25">
      <c r="A30" s="1"/>
      <c r="B30" s="364"/>
      <c r="C30" s="359"/>
      <c r="D30" s="359"/>
      <c r="E30" s="359"/>
      <c r="F30" s="378"/>
      <c r="G30" s="359"/>
      <c r="H30" s="378"/>
      <c r="I30" s="378"/>
      <c r="J30" s="96" t="s">
        <v>193</v>
      </c>
      <c r="K30" s="96" t="s">
        <v>194</v>
      </c>
      <c r="L30" s="96" t="s">
        <v>195</v>
      </c>
      <c r="M30" s="96">
        <v>10</v>
      </c>
      <c r="N30" s="378"/>
      <c r="O30" s="378"/>
      <c r="P30" s="378"/>
      <c r="Q30" s="378"/>
      <c r="R30" s="368"/>
      <c r="S30" s="368"/>
      <c r="T30" s="359"/>
      <c r="U30" s="375"/>
      <c r="V30" s="375"/>
      <c r="W30" s="375"/>
      <c r="X30" s="375"/>
      <c r="Y30" s="375"/>
      <c r="Z30" s="375"/>
      <c r="AA30" s="375"/>
      <c r="AB30" s="375"/>
      <c r="AC30" s="375"/>
      <c r="AD30" s="375"/>
      <c r="AE30" s="375"/>
      <c r="AF30" s="375"/>
      <c r="AG30" s="350"/>
      <c r="AH30" s="352"/>
      <c r="AI30" s="352"/>
      <c r="AJ30" s="381"/>
    </row>
    <row r="31" spans="1:36" ht="65.650000000000006" customHeight="1" thickBot="1" x14ac:dyDescent="0.3">
      <c r="A31" s="1"/>
      <c r="B31" s="365"/>
      <c r="C31" s="358"/>
      <c r="D31" s="358"/>
      <c r="E31" s="358"/>
      <c r="F31" s="379"/>
      <c r="G31" s="358"/>
      <c r="H31" s="379"/>
      <c r="I31" s="379"/>
      <c r="J31" s="98" t="s">
        <v>196</v>
      </c>
      <c r="K31" s="98" t="s">
        <v>197</v>
      </c>
      <c r="L31" s="98" t="s">
        <v>181</v>
      </c>
      <c r="M31" s="98">
        <v>10</v>
      </c>
      <c r="N31" s="379"/>
      <c r="O31" s="379"/>
      <c r="P31" s="379"/>
      <c r="Q31" s="379"/>
      <c r="R31" s="357"/>
      <c r="S31" s="357"/>
      <c r="T31" s="358"/>
      <c r="U31" s="376"/>
      <c r="V31" s="376"/>
      <c r="W31" s="376"/>
      <c r="X31" s="376"/>
      <c r="Y31" s="376"/>
      <c r="Z31" s="376"/>
      <c r="AA31" s="376"/>
      <c r="AB31" s="376"/>
      <c r="AC31" s="376"/>
      <c r="AD31" s="376"/>
      <c r="AE31" s="376"/>
      <c r="AF31" s="376"/>
      <c r="AG31" s="351"/>
      <c r="AH31" s="353"/>
      <c r="AI31" s="353"/>
      <c r="AJ31" s="370"/>
    </row>
    <row r="32" spans="1:36" ht="45" customHeight="1" x14ac:dyDescent="0.25">
      <c r="A32" s="1"/>
      <c r="B32" s="364" t="s">
        <v>205</v>
      </c>
      <c r="C32" s="359" t="s">
        <v>208</v>
      </c>
      <c r="D32" s="359" t="s">
        <v>272</v>
      </c>
      <c r="E32" s="359" t="s">
        <v>161</v>
      </c>
      <c r="F32" s="359" t="s">
        <v>203</v>
      </c>
      <c r="G32" s="359" t="s">
        <v>211</v>
      </c>
      <c r="H32" s="359" t="s">
        <v>93</v>
      </c>
      <c r="I32" s="359" t="s">
        <v>93</v>
      </c>
      <c r="J32" s="94" t="s">
        <v>183</v>
      </c>
      <c r="K32" s="94" t="s">
        <v>184</v>
      </c>
      <c r="L32" s="94" t="s">
        <v>181</v>
      </c>
      <c r="M32" s="94">
        <v>20</v>
      </c>
      <c r="N32" s="359" t="s">
        <v>97</v>
      </c>
      <c r="O32" s="359" t="s">
        <v>112</v>
      </c>
      <c r="P32" s="368" t="s">
        <v>169</v>
      </c>
      <c r="Q32" s="368" t="s">
        <v>170</v>
      </c>
      <c r="R32" s="368" t="s">
        <v>101</v>
      </c>
      <c r="S32" s="368" t="s">
        <v>171</v>
      </c>
      <c r="T32" s="359"/>
      <c r="U32" s="354">
        <f t="shared" ref="U32" si="2">SUM(V32:AA32)</f>
        <v>784167</v>
      </c>
      <c r="V32" s="354">
        <v>784167</v>
      </c>
      <c r="W32" s="354">
        <v>0</v>
      </c>
      <c r="X32" s="354">
        <v>0</v>
      </c>
      <c r="Y32" s="354">
        <v>0</v>
      </c>
      <c r="Z32" s="354">
        <v>0</v>
      </c>
      <c r="AA32" s="348">
        <v>0</v>
      </c>
      <c r="AB32" s="354">
        <v>138383</v>
      </c>
      <c r="AC32" s="348" t="s">
        <v>104</v>
      </c>
      <c r="AD32" s="348">
        <v>0</v>
      </c>
      <c r="AE32" s="348">
        <f t="shared" ref="AE32" si="3">V32</f>
        <v>784167</v>
      </c>
      <c r="AF32" s="348">
        <v>0</v>
      </c>
      <c r="AG32" s="350"/>
      <c r="AH32" s="352">
        <v>45474</v>
      </c>
      <c r="AI32" s="352">
        <v>45536</v>
      </c>
      <c r="AJ32" s="369">
        <v>45495</v>
      </c>
    </row>
    <row r="33" spans="1:36" ht="45" customHeight="1" thickBot="1" x14ac:dyDescent="0.3">
      <c r="A33" s="1"/>
      <c r="B33" s="365"/>
      <c r="C33" s="358"/>
      <c r="D33" s="358"/>
      <c r="E33" s="358"/>
      <c r="F33" s="358"/>
      <c r="G33" s="358"/>
      <c r="H33" s="358"/>
      <c r="I33" s="358"/>
      <c r="J33" s="73" t="s">
        <v>185</v>
      </c>
      <c r="K33" s="73" t="s">
        <v>186</v>
      </c>
      <c r="L33" s="73" t="s">
        <v>168</v>
      </c>
      <c r="M33" s="73">
        <v>33</v>
      </c>
      <c r="N33" s="358"/>
      <c r="O33" s="358"/>
      <c r="P33" s="357"/>
      <c r="Q33" s="357"/>
      <c r="R33" s="357"/>
      <c r="S33" s="357"/>
      <c r="T33" s="358"/>
      <c r="U33" s="355"/>
      <c r="V33" s="355"/>
      <c r="W33" s="355"/>
      <c r="X33" s="355"/>
      <c r="Y33" s="355"/>
      <c r="Z33" s="355"/>
      <c r="AA33" s="349"/>
      <c r="AB33" s="355"/>
      <c r="AC33" s="349"/>
      <c r="AD33" s="349"/>
      <c r="AE33" s="349"/>
      <c r="AF33" s="349"/>
      <c r="AG33" s="351"/>
      <c r="AH33" s="353"/>
      <c r="AI33" s="353"/>
      <c r="AJ33" s="370"/>
    </row>
    <row r="34" spans="1:36" ht="43.15" customHeight="1" x14ac:dyDescent="0.25">
      <c r="A34" s="1"/>
      <c r="B34" s="371" t="s">
        <v>206</v>
      </c>
      <c r="C34" s="360" t="s">
        <v>212</v>
      </c>
      <c r="D34" s="360" t="s">
        <v>272</v>
      </c>
      <c r="E34" s="360" t="s">
        <v>161</v>
      </c>
      <c r="F34" s="360" t="s">
        <v>209</v>
      </c>
      <c r="G34" s="372" t="s">
        <v>211</v>
      </c>
      <c r="H34" s="360" t="s">
        <v>93</v>
      </c>
      <c r="I34" s="360" t="s">
        <v>93</v>
      </c>
      <c r="J34" s="71" t="s">
        <v>183</v>
      </c>
      <c r="K34" s="71" t="s">
        <v>184</v>
      </c>
      <c r="L34" s="71" t="s">
        <v>181</v>
      </c>
      <c r="M34" s="71">
        <v>40</v>
      </c>
      <c r="N34" s="360" t="s">
        <v>97</v>
      </c>
      <c r="O34" s="360" t="s">
        <v>123</v>
      </c>
      <c r="P34" s="356" t="s">
        <v>169</v>
      </c>
      <c r="Q34" s="356" t="s">
        <v>170</v>
      </c>
      <c r="R34" s="356" t="s">
        <v>101</v>
      </c>
      <c r="S34" s="356" t="s">
        <v>171</v>
      </c>
      <c r="T34" s="367">
        <f>U34</f>
        <v>980305</v>
      </c>
      <c r="U34" s="367">
        <f t="shared" ref="U34:U44" si="4">SUM(V34:AA34)</f>
        <v>980305</v>
      </c>
      <c r="V34" s="367">
        <v>980305</v>
      </c>
      <c r="W34" s="367">
        <v>0</v>
      </c>
      <c r="X34" s="367">
        <v>0</v>
      </c>
      <c r="Y34" s="367">
        <v>0</v>
      </c>
      <c r="Z34" s="367">
        <v>0</v>
      </c>
      <c r="AA34" s="366">
        <v>0</v>
      </c>
      <c r="AB34" s="367">
        <v>172995</v>
      </c>
      <c r="AC34" s="366" t="s">
        <v>104</v>
      </c>
      <c r="AD34" s="366">
        <v>0</v>
      </c>
      <c r="AE34" s="366">
        <f t="shared" si="1"/>
        <v>980305</v>
      </c>
      <c r="AF34" s="366">
        <v>0</v>
      </c>
      <c r="AG34" s="361"/>
      <c r="AH34" s="362">
        <v>45566</v>
      </c>
      <c r="AI34" s="362">
        <v>45627</v>
      </c>
      <c r="AJ34" s="369">
        <v>45583</v>
      </c>
    </row>
    <row r="35" spans="1:36" ht="45.6" customHeight="1" thickBot="1" x14ac:dyDescent="0.3">
      <c r="A35" s="1"/>
      <c r="B35" s="365"/>
      <c r="C35" s="358"/>
      <c r="D35" s="358"/>
      <c r="E35" s="358"/>
      <c r="F35" s="358"/>
      <c r="G35" s="358"/>
      <c r="H35" s="358"/>
      <c r="I35" s="358"/>
      <c r="J35" s="73" t="s">
        <v>185</v>
      </c>
      <c r="K35" s="73" t="s">
        <v>186</v>
      </c>
      <c r="L35" s="73" t="s">
        <v>168</v>
      </c>
      <c r="M35" s="73">
        <v>40</v>
      </c>
      <c r="N35" s="358"/>
      <c r="O35" s="358"/>
      <c r="P35" s="357"/>
      <c r="Q35" s="357"/>
      <c r="R35" s="357"/>
      <c r="S35" s="357"/>
      <c r="T35" s="358"/>
      <c r="U35" s="355"/>
      <c r="V35" s="355"/>
      <c r="W35" s="355"/>
      <c r="X35" s="355"/>
      <c r="Y35" s="355"/>
      <c r="Z35" s="355"/>
      <c r="AA35" s="349"/>
      <c r="AB35" s="355"/>
      <c r="AC35" s="349"/>
      <c r="AD35" s="349"/>
      <c r="AE35" s="349"/>
      <c r="AF35" s="349"/>
      <c r="AG35" s="351"/>
      <c r="AH35" s="353"/>
      <c r="AI35" s="353"/>
      <c r="AJ35" s="370"/>
    </row>
    <row r="36" spans="1:36" ht="68.099999999999994" customHeight="1" x14ac:dyDescent="0.25">
      <c r="A36" s="1"/>
      <c r="B36" s="371" t="s">
        <v>213</v>
      </c>
      <c r="C36" s="360" t="s">
        <v>215</v>
      </c>
      <c r="D36" s="360" t="s">
        <v>272</v>
      </c>
      <c r="E36" s="360" t="s">
        <v>161</v>
      </c>
      <c r="F36" s="360" t="s">
        <v>192</v>
      </c>
      <c r="G36" s="360" t="s">
        <v>163</v>
      </c>
      <c r="H36" s="360" t="s">
        <v>93</v>
      </c>
      <c r="I36" s="360" t="s">
        <v>93</v>
      </c>
      <c r="J36" s="71" t="s">
        <v>193</v>
      </c>
      <c r="K36" s="71" t="s">
        <v>194</v>
      </c>
      <c r="L36" s="71" t="s">
        <v>180</v>
      </c>
      <c r="M36" s="71">
        <v>35</v>
      </c>
      <c r="N36" s="360" t="s">
        <v>97</v>
      </c>
      <c r="O36" s="360" t="s">
        <v>113</v>
      </c>
      <c r="P36" s="356" t="s">
        <v>169</v>
      </c>
      <c r="Q36" s="356" t="s">
        <v>170</v>
      </c>
      <c r="R36" s="356" t="s">
        <v>101</v>
      </c>
      <c r="S36" s="356" t="s">
        <v>171</v>
      </c>
      <c r="T36" s="367">
        <f>U36</f>
        <v>471339</v>
      </c>
      <c r="U36" s="367">
        <f>SUM(V36:AA36)</f>
        <v>471339</v>
      </c>
      <c r="V36" s="367">
        <v>471339</v>
      </c>
      <c r="W36" s="367">
        <v>0</v>
      </c>
      <c r="X36" s="367">
        <v>0</v>
      </c>
      <c r="Y36" s="367">
        <v>0</v>
      </c>
      <c r="Z36" s="367">
        <v>0</v>
      </c>
      <c r="AA36" s="366">
        <v>0</v>
      </c>
      <c r="AB36" s="367">
        <v>83178</v>
      </c>
      <c r="AC36" s="366" t="s">
        <v>104</v>
      </c>
      <c r="AD36" s="366">
        <v>0</v>
      </c>
      <c r="AE36" s="366">
        <f>V36</f>
        <v>471339</v>
      </c>
      <c r="AF36" s="366">
        <v>0</v>
      </c>
      <c r="AG36" s="361"/>
      <c r="AH36" s="362" t="s">
        <v>309</v>
      </c>
      <c r="AI36" s="362" t="s">
        <v>310</v>
      </c>
      <c r="AJ36" s="369">
        <v>45579</v>
      </c>
    </row>
    <row r="37" spans="1:36" ht="66.599999999999994" customHeight="1" thickBot="1" x14ac:dyDescent="0.3">
      <c r="A37" s="1"/>
      <c r="B37" s="365"/>
      <c r="C37" s="358"/>
      <c r="D37" s="358"/>
      <c r="E37" s="358"/>
      <c r="F37" s="358"/>
      <c r="G37" s="358"/>
      <c r="H37" s="358"/>
      <c r="I37" s="358"/>
      <c r="J37" s="95" t="s">
        <v>196</v>
      </c>
      <c r="K37" s="95" t="s">
        <v>197</v>
      </c>
      <c r="L37" s="95" t="s">
        <v>181</v>
      </c>
      <c r="M37" s="95">
        <v>75</v>
      </c>
      <c r="N37" s="358"/>
      <c r="O37" s="358"/>
      <c r="P37" s="357"/>
      <c r="Q37" s="357"/>
      <c r="R37" s="357"/>
      <c r="S37" s="357"/>
      <c r="T37" s="358"/>
      <c r="U37" s="355"/>
      <c r="V37" s="355"/>
      <c r="W37" s="355"/>
      <c r="X37" s="355"/>
      <c r="Y37" s="355"/>
      <c r="Z37" s="355"/>
      <c r="AA37" s="349"/>
      <c r="AB37" s="355"/>
      <c r="AC37" s="349"/>
      <c r="AD37" s="349"/>
      <c r="AE37" s="349"/>
      <c r="AF37" s="349"/>
      <c r="AG37" s="351"/>
      <c r="AH37" s="353"/>
      <c r="AI37" s="353"/>
      <c r="AJ37" s="370"/>
    </row>
    <row r="38" spans="1:36" ht="48.6" customHeight="1" x14ac:dyDescent="0.25">
      <c r="A38" s="1"/>
      <c r="B38" s="371" t="s">
        <v>214</v>
      </c>
      <c r="C38" s="360" t="s">
        <v>312</v>
      </c>
      <c r="D38" s="360" t="s">
        <v>272</v>
      </c>
      <c r="E38" s="360" t="s">
        <v>161</v>
      </c>
      <c r="F38" s="360" t="s">
        <v>603</v>
      </c>
      <c r="G38" s="360" t="s">
        <v>163</v>
      </c>
      <c r="H38" s="360" t="s">
        <v>93</v>
      </c>
      <c r="I38" s="360" t="s">
        <v>93</v>
      </c>
      <c r="J38" s="71" t="s">
        <v>164</v>
      </c>
      <c r="K38" s="71" t="s">
        <v>165</v>
      </c>
      <c r="L38" s="71" t="s">
        <v>142</v>
      </c>
      <c r="M38" s="71">
        <v>35</v>
      </c>
      <c r="N38" s="360" t="s">
        <v>97</v>
      </c>
      <c r="O38" s="360" t="s">
        <v>98</v>
      </c>
      <c r="P38" s="356" t="s">
        <v>169</v>
      </c>
      <c r="Q38" s="356" t="s">
        <v>170</v>
      </c>
      <c r="R38" s="368" t="s">
        <v>101</v>
      </c>
      <c r="S38" s="368" t="s">
        <v>171</v>
      </c>
      <c r="T38" s="367">
        <f>U38</f>
        <v>3589918</v>
      </c>
      <c r="U38" s="367">
        <f t="shared" si="4"/>
        <v>3589918</v>
      </c>
      <c r="V38" s="367">
        <v>3589918</v>
      </c>
      <c r="W38" s="367">
        <v>0</v>
      </c>
      <c r="X38" s="367">
        <v>0</v>
      </c>
      <c r="Y38" s="367">
        <v>0</v>
      </c>
      <c r="Z38" s="367">
        <v>0</v>
      </c>
      <c r="AA38" s="366">
        <v>0</v>
      </c>
      <c r="AB38" s="367">
        <v>633517</v>
      </c>
      <c r="AC38" s="366" t="s">
        <v>104</v>
      </c>
      <c r="AD38" s="366">
        <v>0</v>
      </c>
      <c r="AE38" s="366">
        <f t="shared" si="1"/>
        <v>3589918</v>
      </c>
      <c r="AF38" s="366">
        <v>0</v>
      </c>
      <c r="AG38" s="361"/>
      <c r="AH38" s="362" t="s">
        <v>604</v>
      </c>
      <c r="AI38" s="362" t="s">
        <v>605</v>
      </c>
      <c r="AJ38" s="363"/>
    </row>
    <row r="39" spans="1:36" ht="61.9" customHeight="1" thickBot="1" x14ac:dyDescent="0.3">
      <c r="A39" s="1"/>
      <c r="B39" s="364"/>
      <c r="C39" s="359"/>
      <c r="D39" s="359"/>
      <c r="E39" s="359"/>
      <c r="F39" s="359"/>
      <c r="G39" s="359"/>
      <c r="H39" s="359"/>
      <c r="I39" s="359"/>
      <c r="J39" s="72" t="s">
        <v>166</v>
      </c>
      <c r="K39" s="72" t="s">
        <v>167</v>
      </c>
      <c r="L39" s="72" t="s">
        <v>168</v>
      </c>
      <c r="M39" s="72">
        <v>35</v>
      </c>
      <c r="N39" s="359"/>
      <c r="O39" s="359"/>
      <c r="P39" s="368"/>
      <c r="Q39" s="368"/>
      <c r="R39" s="357"/>
      <c r="S39" s="357"/>
      <c r="T39" s="354"/>
      <c r="U39" s="354"/>
      <c r="V39" s="354"/>
      <c r="W39" s="354"/>
      <c r="X39" s="354"/>
      <c r="Y39" s="354"/>
      <c r="Z39" s="354"/>
      <c r="AA39" s="348"/>
      <c r="AB39" s="354"/>
      <c r="AC39" s="348"/>
      <c r="AD39" s="348"/>
      <c r="AE39" s="348"/>
      <c r="AF39" s="348"/>
      <c r="AG39" s="350"/>
      <c r="AH39" s="352"/>
      <c r="AI39" s="352"/>
      <c r="AJ39" s="343"/>
    </row>
    <row r="40" spans="1:36" ht="61.9" customHeight="1" x14ac:dyDescent="0.25">
      <c r="A40" s="1"/>
      <c r="B40" s="364"/>
      <c r="C40" s="359"/>
      <c r="D40" s="359"/>
      <c r="E40" s="359"/>
      <c r="F40" s="359"/>
      <c r="G40" s="359"/>
      <c r="H40" s="359"/>
      <c r="I40" s="359"/>
      <c r="J40" s="72" t="s">
        <v>176</v>
      </c>
      <c r="K40" s="72" t="s">
        <v>178</v>
      </c>
      <c r="L40" s="72" t="s">
        <v>180</v>
      </c>
      <c r="M40" s="72">
        <v>30</v>
      </c>
      <c r="N40" s="359"/>
      <c r="O40" s="359"/>
      <c r="P40" s="368"/>
      <c r="Q40" s="368"/>
      <c r="R40" s="141"/>
      <c r="S40" s="141"/>
      <c r="T40" s="354"/>
      <c r="U40" s="354"/>
      <c r="V40" s="354"/>
      <c r="W40" s="354"/>
      <c r="X40" s="354"/>
      <c r="Y40" s="354"/>
      <c r="Z40" s="354"/>
      <c r="AA40" s="348"/>
      <c r="AB40" s="354"/>
      <c r="AC40" s="348"/>
      <c r="AD40" s="348"/>
      <c r="AE40" s="348"/>
      <c r="AF40" s="348"/>
      <c r="AG40" s="350"/>
      <c r="AH40" s="352"/>
      <c r="AI40" s="352"/>
      <c r="AJ40" s="343"/>
    </row>
    <row r="41" spans="1:36" ht="61.9" customHeight="1" x14ac:dyDescent="0.25">
      <c r="A41" s="1"/>
      <c r="B41" s="364"/>
      <c r="C41" s="359"/>
      <c r="D41" s="359"/>
      <c r="E41" s="359"/>
      <c r="F41" s="359"/>
      <c r="G41" s="359"/>
      <c r="H41" s="359"/>
      <c r="I41" s="359"/>
      <c r="J41" s="72" t="s">
        <v>177</v>
      </c>
      <c r="K41" s="72" t="s">
        <v>179</v>
      </c>
      <c r="L41" s="72" t="s">
        <v>181</v>
      </c>
      <c r="M41" s="72">
        <v>30</v>
      </c>
      <c r="N41" s="359"/>
      <c r="O41" s="359"/>
      <c r="P41" s="368"/>
      <c r="Q41" s="368"/>
      <c r="R41" s="141"/>
      <c r="S41" s="141"/>
      <c r="T41" s="354"/>
      <c r="U41" s="354"/>
      <c r="V41" s="354"/>
      <c r="W41" s="354"/>
      <c r="X41" s="354"/>
      <c r="Y41" s="354"/>
      <c r="Z41" s="354"/>
      <c r="AA41" s="348"/>
      <c r="AB41" s="354"/>
      <c r="AC41" s="348"/>
      <c r="AD41" s="348"/>
      <c r="AE41" s="348"/>
      <c r="AF41" s="348"/>
      <c r="AG41" s="350"/>
      <c r="AH41" s="352"/>
      <c r="AI41" s="352"/>
      <c r="AJ41" s="343"/>
    </row>
    <row r="42" spans="1:36" ht="61.9" customHeight="1" x14ac:dyDescent="0.25">
      <c r="A42" s="1"/>
      <c r="B42" s="364"/>
      <c r="C42" s="359"/>
      <c r="D42" s="359"/>
      <c r="E42" s="359"/>
      <c r="F42" s="359"/>
      <c r="G42" s="359"/>
      <c r="H42" s="359"/>
      <c r="I42" s="359"/>
      <c r="J42" s="72" t="s">
        <v>193</v>
      </c>
      <c r="K42" s="72" t="s">
        <v>194</v>
      </c>
      <c r="L42" s="72" t="s">
        <v>180</v>
      </c>
      <c r="M42" s="72">
        <v>10</v>
      </c>
      <c r="N42" s="359"/>
      <c r="O42" s="359"/>
      <c r="P42" s="368"/>
      <c r="Q42" s="368"/>
      <c r="R42" s="141"/>
      <c r="S42" s="141"/>
      <c r="T42" s="354"/>
      <c r="U42" s="354"/>
      <c r="V42" s="354"/>
      <c r="W42" s="354"/>
      <c r="X42" s="354"/>
      <c r="Y42" s="354"/>
      <c r="Z42" s="354"/>
      <c r="AA42" s="348"/>
      <c r="AB42" s="354"/>
      <c r="AC42" s="348"/>
      <c r="AD42" s="348"/>
      <c r="AE42" s="348"/>
      <c r="AF42" s="348"/>
      <c r="AG42" s="350"/>
      <c r="AH42" s="352"/>
      <c r="AI42" s="352"/>
      <c r="AJ42" s="343"/>
    </row>
    <row r="43" spans="1:36" ht="61.9" customHeight="1" thickBot="1" x14ac:dyDescent="0.3">
      <c r="A43" s="1"/>
      <c r="B43" s="365"/>
      <c r="C43" s="358"/>
      <c r="D43" s="358"/>
      <c r="E43" s="358"/>
      <c r="F43" s="358"/>
      <c r="G43" s="358"/>
      <c r="H43" s="358"/>
      <c r="I43" s="358"/>
      <c r="J43" s="73" t="s">
        <v>196</v>
      </c>
      <c r="K43" s="73" t="s">
        <v>197</v>
      </c>
      <c r="L43" s="73" t="s">
        <v>181</v>
      </c>
      <c r="M43" s="73">
        <v>10</v>
      </c>
      <c r="N43" s="358"/>
      <c r="O43" s="358"/>
      <c r="P43" s="357"/>
      <c r="Q43" s="357"/>
      <c r="R43" s="141"/>
      <c r="S43" s="141"/>
      <c r="T43" s="355"/>
      <c r="U43" s="355"/>
      <c r="V43" s="355"/>
      <c r="W43" s="355"/>
      <c r="X43" s="355"/>
      <c r="Y43" s="355"/>
      <c r="Z43" s="355"/>
      <c r="AA43" s="349"/>
      <c r="AB43" s="355"/>
      <c r="AC43" s="349"/>
      <c r="AD43" s="349"/>
      <c r="AE43" s="349"/>
      <c r="AF43" s="349"/>
      <c r="AG43" s="351"/>
      <c r="AH43" s="353"/>
      <c r="AI43" s="353"/>
      <c r="AJ43" s="344"/>
    </row>
    <row r="44" spans="1:36" ht="60" customHeight="1" x14ac:dyDescent="0.25">
      <c r="A44" s="1"/>
      <c r="B44" s="364" t="s">
        <v>311</v>
      </c>
      <c r="C44" s="359" t="s">
        <v>540</v>
      </c>
      <c r="D44" s="359" t="s">
        <v>272</v>
      </c>
      <c r="E44" s="359" t="s">
        <v>161</v>
      </c>
      <c r="F44" s="359" t="s">
        <v>210</v>
      </c>
      <c r="G44" s="359" t="s">
        <v>163</v>
      </c>
      <c r="H44" s="359" t="s">
        <v>93</v>
      </c>
      <c r="I44" s="359" t="s">
        <v>93</v>
      </c>
      <c r="J44" s="71" t="s">
        <v>176</v>
      </c>
      <c r="K44" s="71" t="s">
        <v>178</v>
      </c>
      <c r="L44" s="71" t="s">
        <v>180</v>
      </c>
      <c r="M44" s="71">
        <v>40</v>
      </c>
      <c r="N44" s="360" t="s">
        <v>97</v>
      </c>
      <c r="O44" s="360" t="s">
        <v>123</v>
      </c>
      <c r="P44" s="356" t="s">
        <v>169</v>
      </c>
      <c r="Q44" s="356" t="s">
        <v>170</v>
      </c>
      <c r="R44" s="356" t="s">
        <v>101</v>
      </c>
      <c r="S44" s="356" t="s">
        <v>171</v>
      </c>
      <c r="T44" s="354">
        <f>U44</f>
        <v>548803</v>
      </c>
      <c r="U44" s="354">
        <f t="shared" si="4"/>
        <v>548803</v>
      </c>
      <c r="V44" s="354">
        <v>548803</v>
      </c>
      <c r="W44" s="354">
        <v>0</v>
      </c>
      <c r="X44" s="354">
        <v>0</v>
      </c>
      <c r="Y44" s="354">
        <v>0</v>
      </c>
      <c r="Z44" s="354">
        <v>0</v>
      </c>
      <c r="AA44" s="348">
        <v>0</v>
      </c>
      <c r="AB44" s="354">
        <v>1611697</v>
      </c>
      <c r="AC44" s="348" t="s">
        <v>104</v>
      </c>
      <c r="AD44" s="348">
        <v>0</v>
      </c>
      <c r="AE44" s="348">
        <f t="shared" si="1"/>
        <v>548803</v>
      </c>
      <c r="AF44" s="348">
        <v>0</v>
      </c>
      <c r="AG44" s="350"/>
      <c r="AH44" s="352">
        <v>46204</v>
      </c>
      <c r="AI44" s="352">
        <v>46266</v>
      </c>
      <c r="AJ44" s="343"/>
    </row>
    <row r="45" spans="1:36" ht="71.099999999999994" customHeight="1" thickBot="1" x14ac:dyDescent="0.3">
      <c r="A45" s="1"/>
      <c r="B45" s="365"/>
      <c r="C45" s="358"/>
      <c r="D45" s="358"/>
      <c r="E45" s="358"/>
      <c r="F45" s="358"/>
      <c r="G45" s="358"/>
      <c r="H45" s="358"/>
      <c r="I45" s="358"/>
      <c r="J45" s="73" t="s">
        <v>177</v>
      </c>
      <c r="K45" s="73" t="s">
        <v>179</v>
      </c>
      <c r="L45" s="73" t="s">
        <v>181</v>
      </c>
      <c r="M45" s="73">
        <v>40</v>
      </c>
      <c r="N45" s="358"/>
      <c r="O45" s="358"/>
      <c r="P45" s="357"/>
      <c r="Q45" s="357"/>
      <c r="R45" s="357"/>
      <c r="S45" s="357"/>
      <c r="T45" s="358"/>
      <c r="U45" s="355"/>
      <c r="V45" s="355"/>
      <c r="W45" s="355"/>
      <c r="X45" s="355"/>
      <c r="Y45" s="355"/>
      <c r="Z45" s="355"/>
      <c r="AA45" s="349"/>
      <c r="AB45" s="355"/>
      <c r="AC45" s="349"/>
      <c r="AD45" s="349"/>
      <c r="AE45" s="349"/>
      <c r="AF45" s="349"/>
      <c r="AG45" s="351"/>
      <c r="AH45" s="353"/>
      <c r="AI45" s="353"/>
      <c r="AJ45" s="344"/>
    </row>
    <row r="46" spans="1:36" ht="71.099999999999994" customHeight="1" x14ac:dyDescent="0.25">
      <c r="A46" s="1"/>
      <c r="B46" s="345" t="s">
        <v>539</v>
      </c>
      <c r="C46" s="340" t="s">
        <v>540</v>
      </c>
      <c r="D46" s="340" t="s">
        <v>272</v>
      </c>
      <c r="E46" s="340" t="s">
        <v>161</v>
      </c>
      <c r="F46" s="340" t="s">
        <v>606</v>
      </c>
      <c r="G46" s="340" t="s">
        <v>163</v>
      </c>
      <c r="H46" s="340" t="s">
        <v>93</v>
      </c>
      <c r="I46" s="340" t="s">
        <v>93</v>
      </c>
      <c r="J46" s="142" t="s">
        <v>176</v>
      </c>
      <c r="K46" s="142" t="s">
        <v>178</v>
      </c>
      <c r="L46" s="142" t="s">
        <v>180</v>
      </c>
      <c r="M46" s="142">
        <v>30</v>
      </c>
      <c r="N46" s="340" t="s">
        <v>97</v>
      </c>
      <c r="O46" s="340" t="s">
        <v>98</v>
      </c>
      <c r="P46" s="340" t="s">
        <v>169</v>
      </c>
      <c r="Q46" s="340" t="s">
        <v>170</v>
      </c>
      <c r="R46" s="143"/>
      <c r="S46" s="143"/>
      <c r="T46" s="334">
        <f>U46</f>
        <v>1595000</v>
      </c>
      <c r="U46" s="334">
        <f>V46</f>
        <v>1595000</v>
      </c>
      <c r="V46" s="334">
        <v>1595000</v>
      </c>
      <c r="W46" s="334">
        <v>0</v>
      </c>
      <c r="X46" s="334">
        <v>0</v>
      </c>
      <c r="Y46" s="334">
        <v>0</v>
      </c>
      <c r="Z46" s="334">
        <v>0</v>
      </c>
      <c r="AA46" s="334">
        <v>0</v>
      </c>
      <c r="AB46" s="334">
        <v>281472</v>
      </c>
      <c r="AC46" s="334" t="s">
        <v>104</v>
      </c>
      <c r="AD46" s="334">
        <v>0</v>
      </c>
      <c r="AE46" s="334">
        <f>V46</f>
        <v>1595000</v>
      </c>
      <c r="AF46" s="334">
        <v>0</v>
      </c>
      <c r="AG46" s="337"/>
      <c r="AH46" s="326" t="s">
        <v>310</v>
      </c>
      <c r="AI46" s="326">
        <v>45689</v>
      </c>
      <c r="AJ46" s="329">
        <v>45642</v>
      </c>
    </row>
    <row r="47" spans="1:36" ht="71.099999999999994" customHeight="1" x14ac:dyDescent="0.25">
      <c r="A47" s="1"/>
      <c r="B47" s="346"/>
      <c r="C47" s="341"/>
      <c r="D47" s="341"/>
      <c r="E47" s="341"/>
      <c r="F47" s="341"/>
      <c r="G47" s="341"/>
      <c r="H47" s="341"/>
      <c r="I47" s="341"/>
      <c r="J47" s="144" t="s">
        <v>177</v>
      </c>
      <c r="K47" s="144" t="s">
        <v>179</v>
      </c>
      <c r="L47" s="144" t="s">
        <v>181</v>
      </c>
      <c r="M47" s="144">
        <v>30</v>
      </c>
      <c r="N47" s="341"/>
      <c r="O47" s="341"/>
      <c r="P47" s="341"/>
      <c r="Q47" s="341"/>
      <c r="R47" s="144"/>
      <c r="S47" s="144"/>
      <c r="T47" s="341"/>
      <c r="U47" s="335"/>
      <c r="V47" s="335"/>
      <c r="W47" s="335"/>
      <c r="X47" s="335"/>
      <c r="Y47" s="335"/>
      <c r="Z47" s="335"/>
      <c r="AA47" s="335"/>
      <c r="AB47" s="335"/>
      <c r="AC47" s="335"/>
      <c r="AD47" s="335"/>
      <c r="AE47" s="335"/>
      <c r="AF47" s="335"/>
      <c r="AG47" s="338"/>
      <c r="AH47" s="327"/>
      <c r="AI47" s="327"/>
      <c r="AJ47" s="330"/>
    </row>
    <row r="48" spans="1:36" ht="71.099999999999994" customHeight="1" x14ac:dyDescent="0.25">
      <c r="A48" s="1"/>
      <c r="B48" s="346"/>
      <c r="C48" s="341"/>
      <c r="D48" s="341"/>
      <c r="E48" s="341"/>
      <c r="F48" s="341"/>
      <c r="G48" s="341"/>
      <c r="H48" s="341"/>
      <c r="I48" s="341"/>
      <c r="J48" s="142" t="s">
        <v>193</v>
      </c>
      <c r="K48" s="142" t="s">
        <v>194</v>
      </c>
      <c r="L48" s="142" t="s">
        <v>195</v>
      </c>
      <c r="M48" s="142">
        <v>10</v>
      </c>
      <c r="N48" s="341"/>
      <c r="O48" s="341"/>
      <c r="P48" s="341"/>
      <c r="Q48" s="341"/>
      <c r="R48" s="144"/>
      <c r="S48" s="144"/>
      <c r="T48" s="341"/>
      <c r="U48" s="335"/>
      <c r="V48" s="335"/>
      <c r="W48" s="335"/>
      <c r="X48" s="335"/>
      <c r="Y48" s="335"/>
      <c r="Z48" s="335"/>
      <c r="AA48" s="335"/>
      <c r="AB48" s="335"/>
      <c r="AC48" s="335"/>
      <c r="AD48" s="335"/>
      <c r="AE48" s="335"/>
      <c r="AF48" s="335"/>
      <c r="AG48" s="338"/>
      <c r="AH48" s="327"/>
      <c r="AI48" s="327"/>
      <c r="AJ48" s="330"/>
    </row>
    <row r="49" spans="1:36" ht="82.15" customHeight="1" thickBot="1" x14ac:dyDescent="0.3">
      <c r="A49" s="1"/>
      <c r="B49" s="347"/>
      <c r="C49" s="342"/>
      <c r="D49" s="342"/>
      <c r="E49" s="342"/>
      <c r="F49" s="342"/>
      <c r="G49" s="342"/>
      <c r="H49" s="342"/>
      <c r="I49" s="342"/>
      <c r="J49" s="145" t="s">
        <v>196</v>
      </c>
      <c r="K49" s="145" t="s">
        <v>197</v>
      </c>
      <c r="L49" s="145" t="s">
        <v>181</v>
      </c>
      <c r="M49" s="145">
        <v>10</v>
      </c>
      <c r="N49" s="342"/>
      <c r="O49" s="342"/>
      <c r="P49" s="342"/>
      <c r="Q49" s="342"/>
      <c r="R49" s="146"/>
      <c r="S49" s="146"/>
      <c r="T49" s="342"/>
      <c r="U49" s="336"/>
      <c r="V49" s="336"/>
      <c r="W49" s="336"/>
      <c r="X49" s="336"/>
      <c r="Y49" s="336"/>
      <c r="Z49" s="336"/>
      <c r="AA49" s="336"/>
      <c r="AB49" s="336"/>
      <c r="AC49" s="336"/>
      <c r="AD49" s="336"/>
      <c r="AE49" s="336"/>
      <c r="AF49" s="336"/>
      <c r="AG49" s="339"/>
      <c r="AH49" s="328"/>
      <c r="AI49" s="328"/>
      <c r="AJ49" s="331"/>
    </row>
    <row r="50" spans="1:36" x14ac:dyDescent="0.25">
      <c r="A50" s="1"/>
      <c r="B50" s="8" t="s">
        <v>23</v>
      </c>
      <c r="C50" s="9"/>
      <c r="D50" s="9"/>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47"/>
      <c r="AJ50" s="1"/>
    </row>
    <row r="51" spans="1:36" x14ac:dyDescent="0.25">
      <c r="A51" s="9"/>
      <c r="B51" s="9" t="s">
        <v>73</v>
      </c>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row>
    <row r="52" spans="1:36" x14ac:dyDescent="0.25">
      <c r="A52" s="14"/>
      <c r="B52" s="9" t="s">
        <v>74</v>
      </c>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row>
    <row r="53" spans="1:36" x14ac:dyDescent="0.25">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row>
    <row r="54" spans="1:36" x14ac:dyDescent="0.25">
      <c r="A54" s="1"/>
      <c r="B54" s="332" t="s">
        <v>541</v>
      </c>
      <c r="C54" s="332"/>
      <c r="D54" s="332"/>
      <c r="E54" s="332"/>
      <c r="F54" s="332"/>
      <c r="G54" s="332"/>
      <c r="H54" s="332"/>
      <c r="I54" s="332"/>
      <c r="J54" s="332"/>
      <c r="K54" s="332"/>
      <c r="L54" s="332"/>
      <c r="M54" s="1"/>
      <c r="N54" s="1"/>
      <c r="O54" s="1"/>
      <c r="P54" s="1"/>
      <c r="Q54" s="1"/>
      <c r="R54" s="1"/>
      <c r="S54" s="1"/>
      <c r="T54" s="1"/>
      <c r="U54" s="1"/>
      <c r="V54" s="1"/>
      <c r="W54" s="1"/>
      <c r="X54" s="1"/>
      <c r="Y54" s="1"/>
      <c r="Z54" s="1"/>
      <c r="AA54" s="1"/>
      <c r="AB54" s="1"/>
      <c r="AC54" s="1"/>
      <c r="AD54" s="1"/>
      <c r="AE54" s="1"/>
      <c r="AF54" s="1"/>
      <c r="AG54" s="1"/>
      <c r="AH54" s="1"/>
      <c r="AI54" s="1"/>
      <c r="AJ54" s="1"/>
    </row>
    <row r="55" spans="1:36" x14ac:dyDescent="0.25">
      <c r="A55" s="1"/>
      <c r="B55" s="333" t="s">
        <v>607</v>
      </c>
      <c r="C55" s="333"/>
      <c r="D55" s="333"/>
      <c r="E55" s="333"/>
      <c r="F55" s="333"/>
      <c r="G55" s="333"/>
      <c r="H55" s="333"/>
      <c r="I55" s="333"/>
      <c r="J55" s="333"/>
      <c r="K55" s="333"/>
      <c r="L55" s="333"/>
      <c r="M55" s="333"/>
      <c r="N55" s="333"/>
      <c r="O55" s="333"/>
      <c r="P55" s="1"/>
      <c r="Q55" s="1"/>
      <c r="R55" s="1"/>
      <c r="S55" s="1"/>
      <c r="T55" s="1"/>
      <c r="U55" s="1"/>
      <c r="V55" s="1"/>
      <c r="W55" s="1"/>
      <c r="X55" s="1"/>
      <c r="Y55" s="1"/>
      <c r="Z55" s="1"/>
      <c r="AA55" s="1"/>
      <c r="AB55" s="1"/>
      <c r="AC55" s="1"/>
      <c r="AD55" s="1"/>
      <c r="AE55" s="1"/>
      <c r="AF55" s="1"/>
      <c r="AG55" s="1"/>
      <c r="AH55" s="1"/>
      <c r="AI55" s="1"/>
      <c r="AJ55" s="1"/>
    </row>
    <row r="56" spans="1:36" x14ac:dyDescent="0.25">
      <c r="A56" s="1"/>
      <c r="B56" s="193" t="s">
        <v>24</v>
      </c>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row>
  </sheetData>
  <mergeCells count="522">
    <mergeCell ref="B1:AI1"/>
    <mergeCell ref="B3:B4"/>
    <mergeCell ref="C3:C4"/>
    <mergeCell ref="D3:D4"/>
    <mergeCell ref="E3:E4"/>
    <mergeCell ref="F3:F4"/>
    <mergeCell ref="G3:G4"/>
    <mergeCell ref="H3:H4"/>
    <mergeCell ref="I3:I4"/>
    <mergeCell ref="J3:M3"/>
    <mergeCell ref="AJ3:AJ4"/>
    <mergeCell ref="B6:B11"/>
    <mergeCell ref="C6:C11"/>
    <mergeCell ref="D6:D11"/>
    <mergeCell ref="E6:E11"/>
    <mergeCell ref="F6:F7"/>
    <mergeCell ref="G6:G11"/>
    <mergeCell ref="T3:T4"/>
    <mergeCell ref="U3:U4"/>
    <mergeCell ref="V3:AA3"/>
    <mergeCell ref="AB3:AB4"/>
    <mergeCell ref="AC3:AC4"/>
    <mergeCell ref="AD3:AF3"/>
    <mergeCell ref="N3:N4"/>
    <mergeCell ref="O3:O4"/>
    <mergeCell ref="P3:P4"/>
    <mergeCell ref="Q3:Q4"/>
    <mergeCell ref="R3:R4"/>
    <mergeCell ref="S3:S4"/>
    <mergeCell ref="H6:H7"/>
    <mergeCell ref="I6:I7"/>
    <mergeCell ref="N6:N7"/>
    <mergeCell ref="O6:O7"/>
    <mergeCell ref="P6:P7"/>
    <mergeCell ref="Q6:Q7"/>
    <mergeCell ref="AG3:AG4"/>
    <mergeCell ref="AH3:AH4"/>
    <mergeCell ref="AI3:AI4"/>
    <mergeCell ref="AA6:AA7"/>
    <mergeCell ref="AB6:AB7"/>
    <mergeCell ref="AC6:AC7"/>
    <mergeCell ref="R6:R7"/>
    <mergeCell ref="S6:S7"/>
    <mergeCell ref="T6:T11"/>
    <mergeCell ref="U6:U7"/>
    <mergeCell ref="V6:V7"/>
    <mergeCell ref="W6:W7"/>
    <mergeCell ref="U8:U9"/>
    <mergeCell ref="V8:V9"/>
    <mergeCell ref="W8:W9"/>
    <mergeCell ref="AC8:AC9"/>
    <mergeCell ref="AE10:AE11"/>
    <mergeCell ref="AF10:AF11"/>
    <mergeCell ref="AG10:AG11"/>
    <mergeCell ref="AJ6:AJ11"/>
    <mergeCell ref="F8:F9"/>
    <mergeCell ref="H8:H9"/>
    <mergeCell ref="I8:I9"/>
    <mergeCell ref="N8:N9"/>
    <mergeCell ref="O8:O9"/>
    <mergeCell ref="P8:P9"/>
    <mergeCell ref="Q8:Q9"/>
    <mergeCell ref="R8:R9"/>
    <mergeCell ref="S8:S9"/>
    <mergeCell ref="AD6:AD7"/>
    <mergeCell ref="AE6:AE7"/>
    <mergeCell ref="AF6:AF7"/>
    <mergeCell ref="AG6:AG7"/>
    <mergeCell ref="AH6:AH11"/>
    <mergeCell ref="AI6:AI11"/>
    <mergeCell ref="AD8:AD9"/>
    <mergeCell ref="AE8:AE9"/>
    <mergeCell ref="AF8:AF9"/>
    <mergeCell ref="AG8:AG9"/>
    <mergeCell ref="X6:X7"/>
    <mergeCell ref="Y6:Y7"/>
    <mergeCell ref="Z6:Z7"/>
    <mergeCell ref="I10:I11"/>
    <mergeCell ref="N10:N11"/>
    <mergeCell ref="O10:O11"/>
    <mergeCell ref="P10:P11"/>
    <mergeCell ref="X8:X9"/>
    <mergeCell ref="Y8:Y9"/>
    <mergeCell ref="Z8:Z9"/>
    <mergeCell ref="AA8:AA9"/>
    <mergeCell ref="AB8:AB9"/>
    <mergeCell ref="AD10:AD11"/>
    <mergeCell ref="AA10:AA11"/>
    <mergeCell ref="AB10:AB11"/>
    <mergeCell ref="AC10:AC11"/>
    <mergeCell ref="B12:B13"/>
    <mergeCell ref="C12:C13"/>
    <mergeCell ref="D12:D13"/>
    <mergeCell ref="E12:E13"/>
    <mergeCell ref="F12:F13"/>
    <mergeCell ref="G12:G13"/>
    <mergeCell ref="X10:X11"/>
    <mergeCell ref="Y10:Y11"/>
    <mergeCell ref="Z10:Z11"/>
    <mergeCell ref="Q10:Q11"/>
    <mergeCell ref="R10:R11"/>
    <mergeCell ref="S10:S11"/>
    <mergeCell ref="U10:U11"/>
    <mergeCell ref="V10:V11"/>
    <mergeCell ref="W10:W11"/>
    <mergeCell ref="F10:F11"/>
    <mergeCell ref="H10:H11"/>
    <mergeCell ref="T12:T13"/>
    <mergeCell ref="U12:U13"/>
    <mergeCell ref="V12:V13"/>
    <mergeCell ref="W12:W13"/>
    <mergeCell ref="H12:H13"/>
    <mergeCell ref="I12:I13"/>
    <mergeCell ref="N12:N13"/>
    <mergeCell ref="O12:O13"/>
    <mergeCell ref="P12:P13"/>
    <mergeCell ref="Q12:Q13"/>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AB12:AB13"/>
    <mergeCell ref="AC12:AC13"/>
    <mergeCell ref="R12:R13"/>
    <mergeCell ref="S12:S13"/>
    <mergeCell ref="AJ14:AJ15"/>
    <mergeCell ref="B16:B23"/>
    <mergeCell ref="C16:C23"/>
    <mergeCell ref="D16:D23"/>
    <mergeCell ref="E16:E23"/>
    <mergeCell ref="F16:F17"/>
    <mergeCell ref="G16:G23"/>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H16:H17"/>
    <mergeCell ref="I16:I17"/>
    <mergeCell ref="N16:N17"/>
    <mergeCell ref="O16:O17"/>
    <mergeCell ref="P16:P17"/>
    <mergeCell ref="Q16:Q17"/>
    <mergeCell ref="AG14:AG15"/>
    <mergeCell ref="AH14:AH15"/>
    <mergeCell ref="AI14:AI15"/>
    <mergeCell ref="T14:T15"/>
    <mergeCell ref="AA16:AA17"/>
    <mergeCell ref="AB16:AB17"/>
    <mergeCell ref="AC16:AC17"/>
    <mergeCell ref="R16:R17"/>
    <mergeCell ref="S16:S17"/>
    <mergeCell ref="T16:T23"/>
    <mergeCell ref="U16:U17"/>
    <mergeCell ref="V16:V17"/>
    <mergeCell ref="W16:W17"/>
    <mergeCell ref="U18:U19"/>
    <mergeCell ref="V18:V19"/>
    <mergeCell ref="W18:W19"/>
    <mergeCell ref="AC18:AC19"/>
    <mergeCell ref="AE20:AE21"/>
    <mergeCell ref="AF20:AF21"/>
    <mergeCell ref="AG20:AG21"/>
    <mergeCell ref="AG22:AG23"/>
    <mergeCell ref="AA22:AA23"/>
    <mergeCell ref="AB22:AB23"/>
    <mergeCell ref="AC22:AC23"/>
    <mergeCell ref="AJ16:AJ23"/>
    <mergeCell ref="F18:F19"/>
    <mergeCell ref="H18:H19"/>
    <mergeCell ref="I18:I19"/>
    <mergeCell ref="N18:N19"/>
    <mergeCell ref="O18:O19"/>
    <mergeCell ref="P18:P19"/>
    <mergeCell ref="Q18:Q19"/>
    <mergeCell ref="R18:R19"/>
    <mergeCell ref="S18:S19"/>
    <mergeCell ref="AD16:AD17"/>
    <mergeCell ref="AE16:AE17"/>
    <mergeCell ref="AF16:AF17"/>
    <mergeCell ref="AG16:AG17"/>
    <mergeCell ref="AH16:AH23"/>
    <mergeCell ref="AI16:AI23"/>
    <mergeCell ref="AD18:AD19"/>
    <mergeCell ref="AE18:AE19"/>
    <mergeCell ref="AF18:AF19"/>
    <mergeCell ref="AG18:AG19"/>
    <mergeCell ref="X16:X17"/>
    <mergeCell ref="Y16:Y17"/>
    <mergeCell ref="Z16:Z17"/>
    <mergeCell ref="I20:I21"/>
    <mergeCell ref="X18:X19"/>
    <mergeCell ref="Y18:Y19"/>
    <mergeCell ref="Z18:Z19"/>
    <mergeCell ref="AA18:AA19"/>
    <mergeCell ref="AB18:AB19"/>
    <mergeCell ref="AD20:AD21"/>
    <mergeCell ref="AA20:AA21"/>
    <mergeCell ref="AB20:AB21"/>
    <mergeCell ref="AC20:AC21"/>
    <mergeCell ref="F22:F23"/>
    <mergeCell ref="H22:H23"/>
    <mergeCell ref="I22:I23"/>
    <mergeCell ref="N22:N23"/>
    <mergeCell ref="O22:O23"/>
    <mergeCell ref="P22:P23"/>
    <mergeCell ref="X20:X21"/>
    <mergeCell ref="Y20:Y21"/>
    <mergeCell ref="Z20:Z21"/>
    <mergeCell ref="Q20:Q21"/>
    <mergeCell ref="R20:R21"/>
    <mergeCell ref="S20:S21"/>
    <mergeCell ref="U20:U21"/>
    <mergeCell ref="V20:V21"/>
    <mergeCell ref="W20:W21"/>
    <mergeCell ref="F20:F21"/>
    <mergeCell ref="H20:H21"/>
    <mergeCell ref="N20:N21"/>
    <mergeCell ref="O20:O21"/>
    <mergeCell ref="P20:P21"/>
    <mergeCell ref="B24:B31"/>
    <mergeCell ref="C24:C31"/>
    <mergeCell ref="D24:D31"/>
    <mergeCell ref="E24:E31"/>
    <mergeCell ref="F24:F25"/>
    <mergeCell ref="G24:G31"/>
    <mergeCell ref="X22:X23"/>
    <mergeCell ref="Y22:Y23"/>
    <mergeCell ref="Z22:Z23"/>
    <mergeCell ref="Q22:Q23"/>
    <mergeCell ref="R22:R23"/>
    <mergeCell ref="S22:S23"/>
    <mergeCell ref="U22:U23"/>
    <mergeCell ref="V22:V23"/>
    <mergeCell ref="W22:W23"/>
    <mergeCell ref="H24:H25"/>
    <mergeCell ref="I24:I25"/>
    <mergeCell ref="N24:N25"/>
    <mergeCell ref="O24:O25"/>
    <mergeCell ref="P24:P25"/>
    <mergeCell ref="Q24:Q25"/>
    <mergeCell ref="N28:N31"/>
    <mergeCell ref="O28:O31"/>
    <mergeCell ref="P28:P31"/>
    <mergeCell ref="AD22:AD23"/>
    <mergeCell ref="AE22:AE23"/>
    <mergeCell ref="AF22:AF23"/>
    <mergeCell ref="AA24:AA25"/>
    <mergeCell ref="AB24:AB25"/>
    <mergeCell ref="AC24:AC25"/>
    <mergeCell ref="R24:R25"/>
    <mergeCell ref="S24:S25"/>
    <mergeCell ref="T24:T31"/>
    <mergeCell ref="U24:U25"/>
    <mergeCell ref="V24:V25"/>
    <mergeCell ref="W24:W25"/>
    <mergeCell ref="U26:U27"/>
    <mergeCell ref="V26:V27"/>
    <mergeCell ref="W26:W27"/>
    <mergeCell ref="AC26:AC27"/>
    <mergeCell ref="X26:X27"/>
    <mergeCell ref="Y26:Y27"/>
    <mergeCell ref="Z26:Z27"/>
    <mergeCell ref="AA26:AA27"/>
    <mergeCell ref="AB26:AB27"/>
    <mergeCell ref="AD28:AD31"/>
    <mergeCell ref="AE28:AE31"/>
    <mergeCell ref="AF28:AF31"/>
    <mergeCell ref="AJ24:AJ31"/>
    <mergeCell ref="F26:F27"/>
    <mergeCell ref="H26:H27"/>
    <mergeCell ref="I26:I27"/>
    <mergeCell ref="N26:N27"/>
    <mergeCell ref="O26:O27"/>
    <mergeCell ref="P26:P27"/>
    <mergeCell ref="Q26:Q27"/>
    <mergeCell ref="R26:R27"/>
    <mergeCell ref="S26:S27"/>
    <mergeCell ref="AD24:AD25"/>
    <mergeCell ref="AE24:AE25"/>
    <mergeCell ref="AF24:AF25"/>
    <mergeCell ref="AG24:AG25"/>
    <mergeCell ref="AH24:AH31"/>
    <mergeCell ref="AI24:AI31"/>
    <mergeCell ref="AD26:AD27"/>
    <mergeCell ref="AE26:AE27"/>
    <mergeCell ref="AF26:AF27"/>
    <mergeCell ref="AG26:AG27"/>
    <mergeCell ref="X24:X25"/>
    <mergeCell ref="Y24:Y25"/>
    <mergeCell ref="Z24:Z25"/>
    <mergeCell ref="I28:I31"/>
    <mergeCell ref="AG28:AG31"/>
    <mergeCell ref="B32:B33"/>
    <mergeCell ref="C32:C33"/>
    <mergeCell ref="D32:D33"/>
    <mergeCell ref="E32:E33"/>
    <mergeCell ref="F32:F33"/>
    <mergeCell ref="G32:G33"/>
    <mergeCell ref="X28:X31"/>
    <mergeCell ref="Y28:Y31"/>
    <mergeCell ref="Z28:Z31"/>
    <mergeCell ref="AA28:AA31"/>
    <mergeCell ref="AB28:AB31"/>
    <mergeCell ref="AC28:AC31"/>
    <mergeCell ref="Q28:Q31"/>
    <mergeCell ref="R28:R31"/>
    <mergeCell ref="S28:S31"/>
    <mergeCell ref="U28:U31"/>
    <mergeCell ref="V28:V31"/>
    <mergeCell ref="W28:W31"/>
    <mergeCell ref="F28:F31"/>
    <mergeCell ref="H28:H31"/>
    <mergeCell ref="AB32:AB33"/>
    <mergeCell ref="AC32:AC33"/>
    <mergeCell ref="R32:R33"/>
    <mergeCell ref="S32:S33"/>
    <mergeCell ref="T32:T33"/>
    <mergeCell ref="U32:U33"/>
    <mergeCell ref="V32:V33"/>
    <mergeCell ref="W32:W33"/>
    <mergeCell ref="H32:H33"/>
    <mergeCell ref="I32:I33"/>
    <mergeCell ref="N32:N33"/>
    <mergeCell ref="O32:O33"/>
    <mergeCell ref="P32:P33"/>
    <mergeCell ref="Q32:Q33"/>
    <mergeCell ref="Q34:Q35"/>
    <mergeCell ref="R34:R35"/>
    <mergeCell ref="S34:S35"/>
    <mergeCell ref="T34:T35"/>
    <mergeCell ref="AJ32:AJ33"/>
    <mergeCell ref="B34:B35"/>
    <mergeCell ref="C34:C35"/>
    <mergeCell ref="D34:D35"/>
    <mergeCell ref="E34:E35"/>
    <mergeCell ref="F34:F35"/>
    <mergeCell ref="G34:G35"/>
    <mergeCell ref="H34:H35"/>
    <mergeCell ref="I34:I35"/>
    <mergeCell ref="N34:N35"/>
    <mergeCell ref="AD32:AD33"/>
    <mergeCell ref="AE32:AE33"/>
    <mergeCell ref="AF32:AF33"/>
    <mergeCell ref="AG32:AG33"/>
    <mergeCell ref="AH32:AH33"/>
    <mergeCell ref="AI32:AI33"/>
    <mergeCell ref="X32:X33"/>
    <mergeCell ref="Y32:Y33"/>
    <mergeCell ref="Z32:Z33"/>
    <mergeCell ref="AA32:AA33"/>
    <mergeCell ref="AG34:AG35"/>
    <mergeCell ref="AH34:AH35"/>
    <mergeCell ref="AI34:AI35"/>
    <mergeCell ref="AJ34:AJ35"/>
    <mergeCell ref="B36:B37"/>
    <mergeCell ref="C36:C37"/>
    <mergeCell ref="D36:D37"/>
    <mergeCell ref="E36:E37"/>
    <mergeCell ref="F36:F37"/>
    <mergeCell ref="G36:G37"/>
    <mergeCell ref="AA34:AA35"/>
    <mergeCell ref="AB34:AB35"/>
    <mergeCell ref="AC34:AC35"/>
    <mergeCell ref="AD34:AD35"/>
    <mergeCell ref="AE34:AE35"/>
    <mergeCell ref="AF34:AF35"/>
    <mergeCell ref="U34:U35"/>
    <mergeCell ref="V34:V35"/>
    <mergeCell ref="W34:W35"/>
    <mergeCell ref="X34:X35"/>
    <mergeCell ref="Y34:Y35"/>
    <mergeCell ref="Z34:Z35"/>
    <mergeCell ref="O34:O35"/>
    <mergeCell ref="P34:P35"/>
    <mergeCell ref="AB36:AB37"/>
    <mergeCell ref="AC36:AC37"/>
    <mergeCell ref="R36:R37"/>
    <mergeCell ref="S36:S37"/>
    <mergeCell ref="T36:T37"/>
    <mergeCell ref="U36:U37"/>
    <mergeCell ref="V36:V37"/>
    <mergeCell ref="W36:W37"/>
    <mergeCell ref="H36:H37"/>
    <mergeCell ref="I36:I37"/>
    <mergeCell ref="N36:N37"/>
    <mergeCell ref="O36:O37"/>
    <mergeCell ref="P36:P37"/>
    <mergeCell ref="Q36:Q37"/>
    <mergeCell ref="Q38:Q43"/>
    <mergeCell ref="R38:R39"/>
    <mergeCell ref="S38:S39"/>
    <mergeCell ref="T38:T43"/>
    <mergeCell ref="AJ36:AJ37"/>
    <mergeCell ref="B38:B43"/>
    <mergeCell ref="C38:C43"/>
    <mergeCell ref="D38:D43"/>
    <mergeCell ref="E38:E43"/>
    <mergeCell ref="F38:F43"/>
    <mergeCell ref="G38:G43"/>
    <mergeCell ref="H38:H43"/>
    <mergeCell ref="I38:I43"/>
    <mergeCell ref="N38:N43"/>
    <mergeCell ref="AD36:AD37"/>
    <mergeCell ref="AE36:AE37"/>
    <mergeCell ref="AF36:AF37"/>
    <mergeCell ref="AG36:AG37"/>
    <mergeCell ref="AH36:AH37"/>
    <mergeCell ref="AI36:AI37"/>
    <mergeCell ref="X36:X37"/>
    <mergeCell ref="Y36:Y37"/>
    <mergeCell ref="Z36:Z37"/>
    <mergeCell ref="AA36:AA37"/>
    <mergeCell ref="AG38:AG43"/>
    <mergeCell ref="AH38:AH43"/>
    <mergeCell ref="AI38:AI43"/>
    <mergeCell ref="AJ38:AJ43"/>
    <mergeCell ref="B44:B45"/>
    <mergeCell ref="C44:C45"/>
    <mergeCell ref="D44:D45"/>
    <mergeCell ref="E44:E45"/>
    <mergeCell ref="F44:F45"/>
    <mergeCell ref="G44:G45"/>
    <mergeCell ref="AA38:AA43"/>
    <mergeCell ref="AB38:AB43"/>
    <mergeCell ref="AC38:AC43"/>
    <mergeCell ref="AD38:AD43"/>
    <mergeCell ref="AE38:AE43"/>
    <mergeCell ref="AF38:AF43"/>
    <mergeCell ref="U38:U43"/>
    <mergeCell ref="V38:V43"/>
    <mergeCell ref="W38:W43"/>
    <mergeCell ref="X38:X43"/>
    <mergeCell ref="Y38:Y43"/>
    <mergeCell ref="Z38:Z43"/>
    <mergeCell ref="O38:O43"/>
    <mergeCell ref="P38:P43"/>
    <mergeCell ref="T44:T45"/>
    <mergeCell ref="U44:U45"/>
    <mergeCell ref="V44:V45"/>
    <mergeCell ref="W44:W45"/>
    <mergeCell ref="H44:H45"/>
    <mergeCell ref="I44:I45"/>
    <mergeCell ref="N44:N45"/>
    <mergeCell ref="O44:O45"/>
    <mergeCell ref="P44:P45"/>
    <mergeCell ref="Q44:Q45"/>
    <mergeCell ref="AJ44:AJ45"/>
    <mergeCell ref="B46:B49"/>
    <mergeCell ref="C46:C49"/>
    <mergeCell ref="D46:D49"/>
    <mergeCell ref="E46:E49"/>
    <mergeCell ref="F46:F49"/>
    <mergeCell ref="G46:G49"/>
    <mergeCell ref="H46:H49"/>
    <mergeCell ref="I46:I49"/>
    <mergeCell ref="N46:N49"/>
    <mergeCell ref="AD44:AD45"/>
    <mergeCell ref="AE44:AE45"/>
    <mergeCell ref="AF44:AF45"/>
    <mergeCell ref="AG44:AG45"/>
    <mergeCell ref="AH44:AH45"/>
    <mergeCell ref="AI44:AI45"/>
    <mergeCell ref="X44:X45"/>
    <mergeCell ref="Y44:Y45"/>
    <mergeCell ref="Z44:Z45"/>
    <mergeCell ref="AA44:AA45"/>
    <mergeCell ref="AB44:AB45"/>
    <mergeCell ref="AC44:AC45"/>
    <mergeCell ref="R44:R45"/>
    <mergeCell ref="S44:S45"/>
    <mergeCell ref="AI46:AI49"/>
    <mergeCell ref="AJ46:AJ49"/>
    <mergeCell ref="B54:L54"/>
    <mergeCell ref="B55:O55"/>
    <mergeCell ref="B56:AJ56"/>
    <mergeCell ref="AC46:AC49"/>
    <mergeCell ref="AD46:AD49"/>
    <mergeCell ref="AE46:AE49"/>
    <mergeCell ref="AF46:AF49"/>
    <mergeCell ref="AG46:AG49"/>
    <mergeCell ref="AH46:AH49"/>
    <mergeCell ref="W46:W49"/>
    <mergeCell ref="X46:X49"/>
    <mergeCell ref="Y46:Y49"/>
    <mergeCell ref="Z46:Z49"/>
    <mergeCell ref="AA46:AA49"/>
    <mergeCell ref="AB46:AB49"/>
    <mergeCell ref="O46:O49"/>
    <mergeCell ref="P46:P49"/>
    <mergeCell ref="Q46:Q49"/>
    <mergeCell ref="T46:T49"/>
    <mergeCell ref="U46:U49"/>
    <mergeCell ref="V46:V49"/>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50"/>
  <sheetViews>
    <sheetView topLeftCell="A8" zoomScale="85" zoomScaleNormal="85" workbookViewId="0">
      <selection activeCell="M13" sqref="M13"/>
    </sheetView>
  </sheetViews>
  <sheetFormatPr defaultRowHeight="15" x14ac:dyDescent="0.25"/>
  <cols>
    <col min="1" max="1" width="5" customWidth="1"/>
    <col min="2" max="2" width="21" customWidth="1"/>
    <col min="3" max="3" width="17.85546875" customWidth="1"/>
    <col min="4" max="5" width="13.85546875" customWidth="1"/>
    <col min="6" max="6" width="18.140625" style="30" customWidth="1"/>
    <col min="7" max="7" width="32.28515625" customWidth="1"/>
    <col min="8" max="8" width="14.85546875" style="27" customWidth="1"/>
    <col min="9" max="9" width="13.85546875" style="27" customWidth="1"/>
    <col min="10" max="10" width="37.85546875" customWidth="1"/>
    <col min="11" max="14" width="10.5703125" customWidth="1"/>
    <col min="15" max="15" width="15.85546875" customWidth="1"/>
    <col min="16" max="16" width="11.28515625" customWidth="1"/>
    <col min="17" max="17" width="12.28515625" customWidth="1"/>
    <col min="18" max="18" width="12.140625" customWidth="1"/>
    <col min="19" max="19" width="12.7109375" customWidth="1"/>
    <col min="20" max="21" width="14" customWidth="1"/>
    <col min="22" max="22" width="11.7109375" bestFit="1"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1" width="12.28515625" bestFit="1" customWidth="1"/>
    <col min="32" max="33" width="11.140625" customWidth="1"/>
    <col min="34" max="34" width="16.28515625" customWidth="1"/>
    <col min="35" max="35" width="14.5703125" customWidth="1"/>
    <col min="36" max="36" width="12.5703125" customWidth="1"/>
    <col min="38" max="38" width="27.28515625" customWidth="1"/>
  </cols>
  <sheetData>
    <row r="1" spans="1:36" x14ac:dyDescent="0.25">
      <c r="A1" s="1"/>
      <c r="B1" s="189" t="s">
        <v>40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
    </row>
    <row r="2" spans="1:36" x14ac:dyDescent="0.25">
      <c r="A2" s="1"/>
      <c r="B2" s="1"/>
      <c r="C2" s="1"/>
      <c r="D2" s="1"/>
      <c r="E2" s="1"/>
      <c r="F2" s="28"/>
      <c r="G2" s="1"/>
      <c r="H2" s="32"/>
      <c r="I2" s="32"/>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8" t="s">
        <v>0</v>
      </c>
      <c r="C3" s="188" t="s">
        <v>1</v>
      </c>
      <c r="D3" s="188" t="s">
        <v>28</v>
      </c>
      <c r="E3" s="188" t="s">
        <v>29</v>
      </c>
      <c r="F3" s="188" t="s">
        <v>30</v>
      </c>
      <c r="G3" s="188" t="s">
        <v>3</v>
      </c>
      <c r="H3" s="399" t="s">
        <v>4</v>
      </c>
      <c r="I3" s="399" t="s">
        <v>5</v>
      </c>
      <c r="J3" s="190" t="s">
        <v>6</v>
      </c>
      <c r="K3" s="190"/>
      <c r="L3" s="190"/>
      <c r="M3" s="190"/>
      <c r="N3" s="191" t="s">
        <v>47</v>
      </c>
      <c r="O3" s="188" t="s">
        <v>31</v>
      </c>
      <c r="P3" s="199" t="s">
        <v>42</v>
      </c>
      <c r="Q3" s="199" t="s">
        <v>32</v>
      </c>
      <c r="R3" s="199" t="s">
        <v>37</v>
      </c>
      <c r="S3" s="199" t="s">
        <v>33</v>
      </c>
      <c r="T3" s="188" t="s">
        <v>55</v>
      </c>
      <c r="U3" s="188" t="s">
        <v>57</v>
      </c>
      <c r="V3" s="190" t="s">
        <v>59</v>
      </c>
      <c r="W3" s="190"/>
      <c r="X3" s="190"/>
      <c r="Y3" s="190"/>
      <c r="Z3" s="190"/>
      <c r="AA3" s="190"/>
      <c r="AB3" s="188" t="s">
        <v>69</v>
      </c>
      <c r="AC3" s="194" t="s">
        <v>75</v>
      </c>
      <c r="AD3" s="196" t="s">
        <v>77</v>
      </c>
      <c r="AE3" s="197"/>
      <c r="AF3" s="198"/>
      <c r="AG3" s="191" t="s">
        <v>27</v>
      </c>
      <c r="AH3" s="191" t="s">
        <v>36</v>
      </c>
      <c r="AI3" s="188" t="s">
        <v>34</v>
      </c>
      <c r="AJ3" s="191" t="s">
        <v>35</v>
      </c>
    </row>
    <row r="4" spans="1:36" ht="140.25" x14ac:dyDescent="0.25">
      <c r="A4" s="1"/>
      <c r="B4" s="188"/>
      <c r="C4" s="188"/>
      <c r="D4" s="188"/>
      <c r="E4" s="188"/>
      <c r="F4" s="188"/>
      <c r="G4" s="188"/>
      <c r="H4" s="399"/>
      <c r="I4" s="399"/>
      <c r="J4" s="3" t="s">
        <v>7</v>
      </c>
      <c r="K4" s="3" t="s">
        <v>8</v>
      </c>
      <c r="L4" s="3" t="s">
        <v>9</v>
      </c>
      <c r="M4" s="11" t="s">
        <v>10</v>
      </c>
      <c r="N4" s="192"/>
      <c r="O4" s="188"/>
      <c r="P4" s="199"/>
      <c r="Q4" s="199"/>
      <c r="R4" s="199"/>
      <c r="S4" s="199"/>
      <c r="T4" s="188"/>
      <c r="U4" s="188"/>
      <c r="V4" s="3" t="s">
        <v>61</v>
      </c>
      <c r="W4" s="3" t="s">
        <v>62</v>
      </c>
      <c r="X4" s="3" t="s">
        <v>15</v>
      </c>
      <c r="Y4" s="3" t="s">
        <v>63</v>
      </c>
      <c r="Z4" s="3" t="s">
        <v>60</v>
      </c>
      <c r="AA4" s="3" t="s">
        <v>25</v>
      </c>
      <c r="AB4" s="188"/>
      <c r="AC4" s="195"/>
      <c r="AD4" s="3" t="s">
        <v>16</v>
      </c>
      <c r="AE4" s="3" t="s">
        <v>17</v>
      </c>
      <c r="AF4" s="3" t="s">
        <v>26</v>
      </c>
      <c r="AG4" s="192"/>
      <c r="AH4" s="192"/>
      <c r="AI4" s="188"/>
      <c r="AJ4" s="192"/>
    </row>
    <row r="5" spans="1:36" x14ac:dyDescent="0.25">
      <c r="A5" s="1"/>
      <c r="B5" s="2">
        <v>1</v>
      </c>
      <c r="C5" s="2">
        <v>2</v>
      </c>
      <c r="D5" s="2">
        <v>3</v>
      </c>
      <c r="E5" s="2">
        <v>4</v>
      </c>
      <c r="F5" s="29">
        <v>5</v>
      </c>
      <c r="G5" s="2">
        <v>6</v>
      </c>
      <c r="H5" s="33">
        <v>7</v>
      </c>
      <c r="I5" s="33">
        <v>8</v>
      </c>
      <c r="J5" s="2">
        <v>9</v>
      </c>
      <c r="K5" s="2">
        <v>10</v>
      </c>
      <c r="L5" s="2">
        <v>11</v>
      </c>
      <c r="M5" s="2">
        <v>12</v>
      </c>
      <c r="N5" s="2">
        <v>13</v>
      </c>
      <c r="O5" s="25">
        <v>14</v>
      </c>
      <c r="P5" s="25">
        <v>15</v>
      </c>
      <c r="Q5" s="25">
        <v>16</v>
      </c>
      <c r="R5" s="25">
        <v>17</v>
      </c>
      <c r="S5" s="36">
        <v>18</v>
      </c>
      <c r="T5" s="25">
        <v>19</v>
      </c>
      <c r="U5" s="25">
        <v>20</v>
      </c>
      <c r="V5" s="25">
        <v>21</v>
      </c>
      <c r="W5" s="25">
        <v>22</v>
      </c>
      <c r="X5" s="25">
        <v>23</v>
      </c>
      <c r="Y5" s="25">
        <v>24</v>
      </c>
      <c r="Z5" s="25">
        <v>25</v>
      </c>
      <c r="AA5" s="25">
        <v>26</v>
      </c>
      <c r="AB5" s="25">
        <v>27</v>
      </c>
      <c r="AC5" s="25">
        <v>28</v>
      </c>
      <c r="AD5" s="25">
        <v>29</v>
      </c>
      <c r="AE5" s="25">
        <v>30</v>
      </c>
      <c r="AF5" s="25">
        <v>31</v>
      </c>
      <c r="AG5" s="25">
        <v>32</v>
      </c>
      <c r="AH5" s="2">
        <v>33</v>
      </c>
      <c r="AI5" s="2">
        <v>34</v>
      </c>
      <c r="AJ5" s="2">
        <v>35</v>
      </c>
    </row>
    <row r="6" spans="1:36" s="27" customFormat="1" ht="45" x14ac:dyDescent="0.25">
      <c r="A6" s="35"/>
      <c r="B6" s="430" t="s">
        <v>129</v>
      </c>
      <c r="C6" s="433" t="s">
        <v>125</v>
      </c>
      <c r="D6" s="433" t="s">
        <v>126</v>
      </c>
      <c r="E6" s="436" t="s">
        <v>127</v>
      </c>
      <c r="F6" s="433" t="s">
        <v>130</v>
      </c>
      <c r="G6" s="433" t="s">
        <v>128</v>
      </c>
      <c r="H6" s="433" t="s">
        <v>93</v>
      </c>
      <c r="I6" s="433" t="s">
        <v>93</v>
      </c>
      <c r="J6" s="99" t="s">
        <v>547</v>
      </c>
      <c r="K6" s="99" t="s">
        <v>139</v>
      </c>
      <c r="L6" s="100" t="s">
        <v>140</v>
      </c>
      <c r="M6" s="101" t="s">
        <v>147</v>
      </c>
      <c r="N6" s="433" t="s">
        <v>152</v>
      </c>
      <c r="O6" s="439" t="s">
        <v>131</v>
      </c>
      <c r="P6" s="440" t="s">
        <v>138</v>
      </c>
      <c r="Q6" s="440" t="s">
        <v>100</v>
      </c>
      <c r="R6" s="440" t="s">
        <v>101</v>
      </c>
      <c r="S6" s="440" t="s">
        <v>102</v>
      </c>
      <c r="T6" s="441">
        <f>U6+U10+U14+U18</f>
        <v>0</v>
      </c>
      <c r="U6" s="442">
        <f>V6</f>
        <v>0</v>
      </c>
      <c r="V6" s="406">
        <v>0</v>
      </c>
      <c r="W6" s="406">
        <v>0</v>
      </c>
      <c r="X6" s="406">
        <v>0</v>
      </c>
      <c r="Y6" s="406">
        <v>0</v>
      </c>
      <c r="Z6" s="406">
        <v>0</v>
      </c>
      <c r="AA6" s="406">
        <v>0</v>
      </c>
      <c r="AB6" s="406">
        <v>0</v>
      </c>
      <c r="AC6" s="295" t="s">
        <v>137</v>
      </c>
      <c r="AD6" s="295">
        <v>0</v>
      </c>
      <c r="AE6" s="407">
        <f>V6+AB6</f>
        <v>0</v>
      </c>
      <c r="AF6" s="295">
        <v>0</v>
      </c>
      <c r="AG6" s="295">
        <v>0</v>
      </c>
      <c r="AH6" s="408" t="s">
        <v>216</v>
      </c>
      <c r="AI6" s="408" t="s">
        <v>217</v>
      </c>
      <c r="AJ6" s="411" t="s">
        <v>389</v>
      </c>
    </row>
    <row r="7" spans="1:36" s="27" customFormat="1" ht="45" x14ac:dyDescent="0.25">
      <c r="A7" s="35"/>
      <c r="B7" s="431"/>
      <c r="C7" s="434"/>
      <c r="D7" s="434"/>
      <c r="E7" s="437"/>
      <c r="F7" s="434"/>
      <c r="G7" s="434"/>
      <c r="H7" s="434"/>
      <c r="I7" s="434"/>
      <c r="J7" s="99" t="s">
        <v>144</v>
      </c>
      <c r="K7" s="99" t="s">
        <v>141</v>
      </c>
      <c r="L7" s="100" t="s">
        <v>142</v>
      </c>
      <c r="M7" s="100" t="s">
        <v>143</v>
      </c>
      <c r="N7" s="434"/>
      <c r="O7" s="439"/>
      <c r="P7" s="412"/>
      <c r="Q7" s="412"/>
      <c r="R7" s="412"/>
      <c r="S7" s="412"/>
      <c r="T7" s="441"/>
      <c r="U7" s="442"/>
      <c r="V7" s="406"/>
      <c r="W7" s="406"/>
      <c r="X7" s="406"/>
      <c r="Y7" s="406"/>
      <c r="Z7" s="406"/>
      <c r="AA7" s="406"/>
      <c r="AB7" s="406"/>
      <c r="AC7" s="295"/>
      <c r="AD7" s="295"/>
      <c r="AE7" s="407"/>
      <c r="AF7" s="295"/>
      <c r="AG7" s="295"/>
      <c r="AH7" s="409"/>
      <c r="AI7" s="409"/>
      <c r="AJ7" s="412"/>
    </row>
    <row r="8" spans="1:36" s="27" customFormat="1" ht="45" x14ac:dyDescent="0.25">
      <c r="A8" s="35"/>
      <c r="B8" s="431"/>
      <c r="C8" s="434"/>
      <c r="D8" s="434"/>
      <c r="E8" s="437"/>
      <c r="F8" s="434"/>
      <c r="G8" s="434"/>
      <c r="H8" s="434"/>
      <c r="I8" s="434"/>
      <c r="J8" s="99" t="s">
        <v>146</v>
      </c>
      <c r="K8" s="99" t="s">
        <v>145</v>
      </c>
      <c r="L8" s="100" t="s">
        <v>140</v>
      </c>
      <c r="M8" s="101" t="s">
        <v>147</v>
      </c>
      <c r="N8" s="434"/>
      <c r="O8" s="439"/>
      <c r="P8" s="412"/>
      <c r="Q8" s="412"/>
      <c r="R8" s="412"/>
      <c r="S8" s="412"/>
      <c r="T8" s="441"/>
      <c r="U8" s="442"/>
      <c r="V8" s="406"/>
      <c r="W8" s="406"/>
      <c r="X8" s="406"/>
      <c r="Y8" s="406"/>
      <c r="Z8" s="406"/>
      <c r="AA8" s="406"/>
      <c r="AB8" s="406"/>
      <c r="AC8" s="295"/>
      <c r="AD8" s="295"/>
      <c r="AE8" s="407"/>
      <c r="AF8" s="295"/>
      <c r="AG8" s="295"/>
      <c r="AH8" s="409"/>
      <c r="AI8" s="409"/>
      <c r="AJ8" s="412"/>
    </row>
    <row r="9" spans="1:36" s="27" customFormat="1" ht="60" x14ac:dyDescent="0.25">
      <c r="A9" s="35"/>
      <c r="B9" s="431"/>
      <c r="C9" s="434"/>
      <c r="D9" s="434"/>
      <c r="E9" s="437"/>
      <c r="F9" s="435"/>
      <c r="G9" s="434"/>
      <c r="H9" s="435"/>
      <c r="I9" s="435"/>
      <c r="J9" s="99" t="s">
        <v>150</v>
      </c>
      <c r="K9" s="99" t="s">
        <v>148</v>
      </c>
      <c r="L9" s="100" t="s">
        <v>149</v>
      </c>
      <c r="M9" s="100" t="s">
        <v>151</v>
      </c>
      <c r="N9" s="435"/>
      <c r="O9" s="439"/>
      <c r="P9" s="413"/>
      <c r="Q9" s="413"/>
      <c r="R9" s="413"/>
      <c r="S9" s="413"/>
      <c r="T9" s="441"/>
      <c r="U9" s="442"/>
      <c r="V9" s="406"/>
      <c r="W9" s="406"/>
      <c r="X9" s="406"/>
      <c r="Y9" s="406"/>
      <c r="Z9" s="406"/>
      <c r="AA9" s="406"/>
      <c r="AB9" s="406"/>
      <c r="AC9" s="295"/>
      <c r="AD9" s="295"/>
      <c r="AE9" s="407"/>
      <c r="AF9" s="295"/>
      <c r="AG9" s="295"/>
      <c r="AH9" s="409"/>
      <c r="AI9" s="409"/>
      <c r="AJ9" s="412"/>
    </row>
    <row r="10" spans="1:36" s="27" customFormat="1" ht="45" x14ac:dyDescent="0.25">
      <c r="A10" s="35"/>
      <c r="B10" s="431"/>
      <c r="C10" s="434"/>
      <c r="D10" s="434"/>
      <c r="E10" s="437"/>
      <c r="F10" s="433" t="s">
        <v>132</v>
      </c>
      <c r="G10" s="434"/>
      <c r="H10" s="433" t="s">
        <v>93</v>
      </c>
      <c r="I10" s="433" t="s">
        <v>93</v>
      </c>
      <c r="J10" s="99" t="s">
        <v>547</v>
      </c>
      <c r="K10" s="99" t="s">
        <v>139</v>
      </c>
      <c r="L10" s="100" t="s">
        <v>140</v>
      </c>
      <c r="M10" s="101" t="s">
        <v>153</v>
      </c>
      <c r="N10" s="433" t="s">
        <v>152</v>
      </c>
      <c r="O10" s="443" t="s">
        <v>133</v>
      </c>
      <c r="P10" s="440" t="s">
        <v>138</v>
      </c>
      <c r="Q10" s="440" t="s">
        <v>100</v>
      </c>
      <c r="R10" s="440" t="s">
        <v>101</v>
      </c>
      <c r="S10" s="440" t="s">
        <v>102</v>
      </c>
      <c r="T10" s="441"/>
      <c r="U10" s="442">
        <f t="shared" ref="U10" si="0">V10</f>
        <v>0</v>
      </c>
      <c r="V10" s="406">
        <v>0</v>
      </c>
      <c r="W10" s="406">
        <v>0</v>
      </c>
      <c r="X10" s="406">
        <v>0</v>
      </c>
      <c r="Y10" s="406">
        <v>0</v>
      </c>
      <c r="Z10" s="406">
        <v>0</v>
      </c>
      <c r="AA10" s="406">
        <v>0</v>
      </c>
      <c r="AB10" s="406">
        <v>0</v>
      </c>
      <c r="AC10" s="295" t="s">
        <v>137</v>
      </c>
      <c r="AD10" s="295">
        <v>0</v>
      </c>
      <c r="AE10" s="414">
        <f>U10</f>
        <v>0</v>
      </c>
      <c r="AF10" s="295">
        <v>0</v>
      </c>
      <c r="AG10" s="295">
        <v>0</v>
      </c>
      <c r="AH10" s="409"/>
      <c r="AI10" s="409"/>
      <c r="AJ10" s="412"/>
    </row>
    <row r="11" spans="1:36" s="27" customFormat="1" ht="45" x14ac:dyDescent="0.25">
      <c r="A11" s="35"/>
      <c r="B11" s="431"/>
      <c r="C11" s="434"/>
      <c r="D11" s="434"/>
      <c r="E11" s="437"/>
      <c r="F11" s="434"/>
      <c r="G11" s="434"/>
      <c r="H11" s="434"/>
      <c r="I11" s="434"/>
      <c r="J11" s="99" t="s">
        <v>144</v>
      </c>
      <c r="K11" s="99" t="s">
        <v>141</v>
      </c>
      <c r="L11" s="100" t="s">
        <v>142</v>
      </c>
      <c r="M11" s="100" t="s">
        <v>154</v>
      </c>
      <c r="N11" s="434"/>
      <c r="O11" s="443"/>
      <c r="P11" s="412"/>
      <c r="Q11" s="412"/>
      <c r="R11" s="412"/>
      <c r="S11" s="412"/>
      <c r="T11" s="441"/>
      <c r="U11" s="442"/>
      <c r="V11" s="406"/>
      <c r="W11" s="406"/>
      <c r="X11" s="406"/>
      <c r="Y11" s="406"/>
      <c r="Z11" s="406"/>
      <c r="AA11" s="406"/>
      <c r="AB11" s="406"/>
      <c r="AC11" s="295"/>
      <c r="AD11" s="295"/>
      <c r="AE11" s="415"/>
      <c r="AF11" s="295"/>
      <c r="AG11" s="295"/>
      <c r="AH11" s="409"/>
      <c r="AI11" s="409"/>
      <c r="AJ11" s="412"/>
    </row>
    <row r="12" spans="1:36" s="27" customFormat="1" ht="45" x14ac:dyDescent="0.25">
      <c r="A12" s="35"/>
      <c r="B12" s="431"/>
      <c r="C12" s="434"/>
      <c r="D12" s="434"/>
      <c r="E12" s="437"/>
      <c r="F12" s="434"/>
      <c r="G12" s="434"/>
      <c r="H12" s="434"/>
      <c r="I12" s="434"/>
      <c r="J12" s="99" t="s">
        <v>146</v>
      </c>
      <c r="K12" s="99" t="s">
        <v>145</v>
      </c>
      <c r="L12" s="100" t="s">
        <v>140</v>
      </c>
      <c r="M12" s="101" t="s">
        <v>153</v>
      </c>
      <c r="N12" s="434"/>
      <c r="O12" s="443"/>
      <c r="P12" s="412"/>
      <c r="Q12" s="412"/>
      <c r="R12" s="412"/>
      <c r="S12" s="412"/>
      <c r="T12" s="441"/>
      <c r="U12" s="442"/>
      <c r="V12" s="406"/>
      <c r="W12" s="406"/>
      <c r="X12" s="406"/>
      <c r="Y12" s="406"/>
      <c r="Z12" s="406"/>
      <c r="AA12" s="406"/>
      <c r="AB12" s="406"/>
      <c r="AC12" s="295"/>
      <c r="AD12" s="295"/>
      <c r="AE12" s="415"/>
      <c r="AF12" s="295"/>
      <c r="AG12" s="295"/>
      <c r="AH12" s="409"/>
      <c r="AI12" s="409"/>
      <c r="AJ12" s="412"/>
    </row>
    <row r="13" spans="1:36" s="27" customFormat="1" ht="60" x14ac:dyDescent="0.25">
      <c r="A13" s="35"/>
      <c r="B13" s="431"/>
      <c r="C13" s="434"/>
      <c r="D13" s="434"/>
      <c r="E13" s="437"/>
      <c r="F13" s="435"/>
      <c r="G13" s="434"/>
      <c r="H13" s="435"/>
      <c r="I13" s="435"/>
      <c r="J13" s="99" t="s">
        <v>150</v>
      </c>
      <c r="K13" s="99" t="s">
        <v>148</v>
      </c>
      <c r="L13" s="100" t="s">
        <v>149</v>
      </c>
      <c r="M13" s="101" t="s">
        <v>155</v>
      </c>
      <c r="N13" s="435"/>
      <c r="O13" s="443"/>
      <c r="P13" s="413"/>
      <c r="Q13" s="413"/>
      <c r="R13" s="413"/>
      <c r="S13" s="413"/>
      <c r="T13" s="441"/>
      <c r="U13" s="442"/>
      <c r="V13" s="406"/>
      <c r="W13" s="406"/>
      <c r="X13" s="406"/>
      <c r="Y13" s="406"/>
      <c r="Z13" s="406"/>
      <c r="AA13" s="406"/>
      <c r="AB13" s="406"/>
      <c r="AC13" s="295"/>
      <c r="AD13" s="295"/>
      <c r="AE13" s="416"/>
      <c r="AF13" s="295"/>
      <c r="AG13" s="295"/>
      <c r="AH13" s="409"/>
      <c r="AI13" s="409"/>
      <c r="AJ13" s="412"/>
    </row>
    <row r="14" spans="1:36" s="27" customFormat="1" ht="45" x14ac:dyDescent="0.25">
      <c r="A14" s="37"/>
      <c r="B14" s="431"/>
      <c r="C14" s="434"/>
      <c r="D14" s="434"/>
      <c r="E14" s="437"/>
      <c r="F14" s="433" t="s">
        <v>134</v>
      </c>
      <c r="G14" s="434"/>
      <c r="H14" s="433" t="s">
        <v>93</v>
      </c>
      <c r="I14" s="433" t="s">
        <v>93</v>
      </c>
      <c r="J14" s="99" t="s">
        <v>547</v>
      </c>
      <c r="K14" s="99" t="s">
        <v>139</v>
      </c>
      <c r="L14" s="100" t="s">
        <v>140</v>
      </c>
      <c r="M14" s="101" t="s">
        <v>147</v>
      </c>
      <c r="N14" s="433" t="s">
        <v>152</v>
      </c>
      <c r="O14" s="443" t="s">
        <v>135</v>
      </c>
      <c r="P14" s="440" t="s">
        <v>138</v>
      </c>
      <c r="Q14" s="440" t="s">
        <v>100</v>
      </c>
      <c r="R14" s="440" t="s">
        <v>101</v>
      </c>
      <c r="S14" s="440" t="s">
        <v>102</v>
      </c>
      <c r="T14" s="441"/>
      <c r="U14" s="442">
        <f t="shared" ref="U14" si="1">V14</f>
        <v>0</v>
      </c>
      <c r="V14" s="406">
        <v>0</v>
      </c>
      <c r="W14" s="406">
        <v>0</v>
      </c>
      <c r="X14" s="406">
        <v>0</v>
      </c>
      <c r="Y14" s="406">
        <v>0</v>
      </c>
      <c r="Z14" s="406">
        <v>0</v>
      </c>
      <c r="AA14" s="406">
        <v>0</v>
      </c>
      <c r="AB14" s="406">
        <v>0</v>
      </c>
      <c r="AC14" s="295" t="s">
        <v>137</v>
      </c>
      <c r="AD14" s="295">
        <v>0</v>
      </c>
      <c r="AE14" s="414">
        <f>U14</f>
        <v>0</v>
      </c>
      <c r="AF14" s="295">
        <v>0</v>
      </c>
      <c r="AG14" s="295">
        <v>0</v>
      </c>
      <c r="AH14" s="409"/>
      <c r="AI14" s="409"/>
      <c r="AJ14" s="412"/>
    </row>
    <row r="15" spans="1:36" s="27" customFormat="1" ht="45" x14ac:dyDescent="0.25">
      <c r="A15" s="37"/>
      <c r="B15" s="431"/>
      <c r="C15" s="434"/>
      <c r="D15" s="434"/>
      <c r="E15" s="437"/>
      <c r="F15" s="434"/>
      <c r="G15" s="434"/>
      <c r="H15" s="434"/>
      <c r="I15" s="434"/>
      <c r="J15" s="99" t="s">
        <v>144</v>
      </c>
      <c r="K15" s="99" t="s">
        <v>141</v>
      </c>
      <c r="L15" s="100" t="s">
        <v>142</v>
      </c>
      <c r="M15" s="100" t="s">
        <v>156</v>
      </c>
      <c r="N15" s="434"/>
      <c r="O15" s="443"/>
      <c r="P15" s="412"/>
      <c r="Q15" s="412"/>
      <c r="R15" s="412"/>
      <c r="S15" s="412"/>
      <c r="T15" s="441"/>
      <c r="U15" s="442"/>
      <c r="V15" s="406"/>
      <c r="W15" s="406"/>
      <c r="X15" s="406"/>
      <c r="Y15" s="406"/>
      <c r="Z15" s="406"/>
      <c r="AA15" s="406"/>
      <c r="AB15" s="406"/>
      <c r="AC15" s="295"/>
      <c r="AD15" s="295"/>
      <c r="AE15" s="415"/>
      <c r="AF15" s="295"/>
      <c r="AG15" s="295"/>
      <c r="AH15" s="409"/>
      <c r="AI15" s="409"/>
      <c r="AJ15" s="412"/>
    </row>
    <row r="16" spans="1:36" s="27" customFormat="1" ht="45" x14ac:dyDescent="0.25">
      <c r="A16" s="37"/>
      <c r="B16" s="431"/>
      <c r="C16" s="434"/>
      <c r="D16" s="434"/>
      <c r="E16" s="437"/>
      <c r="F16" s="434"/>
      <c r="G16" s="434"/>
      <c r="H16" s="434"/>
      <c r="I16" s="434"/>
      <c r="J16" s="99" t="s">
        <v>146</v>
      </c>
      <c r="K16" s="99" t="s">
        <v>145</v>
      </c>
      <c r="L16" s="100" t="s">
        <v>140</v>
      </c>
      <c r="M16" s="101" t="s">
        <v>147</v>
      </c>
      <c r="N16" s="434"/>
      <c r="O16" s="443"/>
      <c r="P16" s="412"/>
      <c r="Q16" s="412"/>
      <c r="R16" s="412"/>
      <c r="S16" s="412"/>
      <c r="T16" s="441"/>
      <c r="U16" s="442"/>
      <c r="V16" s="406"/>
      <c r="W16" s="406"/>
      <c r="X16" s="406"/>
      <c r="Y16" s="406"/>
      <c r="Z16" s="406"/>
      <c r="AA16" s="406"/>
      <c r="AB16" s="406"/>
      <c r="AC16" s="295"/>
      <c r="AD16" s="295"/>
      <c r="AE16" s="415"/>
      <c r="AF16" s="295"/>
      <c r="AG16" s="295"/>
      <c r="AH16" s="409"/>
      <c r="AI16" s="409"/>
      <c r="AJ16" s="412"/>
    </row>
    <row r="17" spans="1:36" s="27" customFormat="1" ht="60" x14ac:dyDescent="0.25">
      <c r="A17" s="37"/>
      <c r="B17" s="431"/>
      <c r="C17" s="434"/>
      <c r="D17" s="434"/>
      <c r="E17" s="437"/>
      <c r="F17" s="435"/>
      <c r="G17" s="434"/>
      <c r="H17" s="435"/>
      <c r="I17" s="435"/>
      <c r="J17" s="99" t="s">
        <v>150</v>
      </c>
      <c r="K17" s="99" t="s">
        <v>148</v>
      </c>
      <c r="L17" s="100" t="s">
        <v>149</v>
      </c>
      <c r="M17" s="100" t="s">
        <v>151</v>
      </c>
      <c r="N17" s="435"/>
      <c r="O17" s="443"/>
      <c r="P17" s="413"/>
      <c r="Q17" s="413"/>
      <c r="R17" s="413"/>
      <c r="S17" s="413"/>
      <c r="T17" s="441"/>
      <c r="U17" s="442"/>
      <c r="V17" s="406"/>
      <c r="W17" s="406"/>
      <c r="X17" s="406"/>
      <c r="Y17" s="406"/>
      <c r="Z17" s="406"/>
      <c r="AA17" s="406"/>
      <c r="AB17" s="406"/>
      <c r="AC17" s="295"/>
      <c r="AD17" s="295"/>
      <c r="AE17" s="416"/>
      <c r="AF17" s="295"/>
      <c r="AG17" s="295"/>
      <c r="AH17" s="409"/>
      <c r="AI17" s="409"/>
      <c r="AJ17" s="412"/>
    </row>
    <row r="18" spans="1:36" s="27" customFormat="1" ht="45" x14ac:dyDescent="0.25">
      <c r="A18" s="35"/>
      <c r="B18" s="431"/>
      <c r="C18" s="434"/>
      <c r="D18" s="434"/>
      <c r="E18" s="437"/>
      <c r="F18" s="433" t="s">
        <v>136</v>
      </c>
      <c r="G18" s="434"/>
      <c r="H18" s="433" t="s">
        <v>93</v>
      </c>
      <c r="I18" s="433" t="s">
        <v>93</v>
      </c>
      <c r="J18" s="99" t="s">
        <v>547</v>
      </c>
      <c r="K18" s="99" t="s">
        <v>139</v>
      </c>
      <c r="L18" s="100" t="s">
        <v>140</v>
      </c>
      <c r="M18" s="101" t="s">
        <v>147</v>
      </c>
      <c r="N18" s="433" t="s">
        <v>152</v>
      </c>
      <c r="O18" s="443" t="s">
        <v>158</v>
      </c>
      <c r="P18" s="440" t="s">
        <v>138</v>
      </c>
      <c r="Q18" s="440" t="s">
        <v>100</v>
      </c>
      <c r="R18" s="440" t="s">
        <v>101</v>
      </c>
      <c r="S18" s="440" t="s">
        <v>102</v>
      </c>
      <c r="T18" s="441"/>
      <c r="U18" s="442">
        <f t="shared" ref="U18" si="2">V18</f>
        <v>0</v>
      </c>
      <c r="V18" s="406">
        <v>0</v>
      </c>
      <c r="W18" s="406">
        <v>0</v>
      </c>
      <c r="X18" s="406">
        <v>0</v>
      </c>
      <c r="Y18" s="406">
        <v>0</v>
      </c>
      <c r="Z18" s="406">
        <v>0</v>
      </c>
      <c r="AA18" s="406">
        <v>0</v>
      </c>
      <c r="AB18" s="406">
        <v>0</v>
      </c>
      <c r="AC18" s="295" t="s">
        <v>137</v>
      </c>
      <c r="AD18" s="295">
        <v>0</v>
      </c>
      <c r="AE18" s="414">
        <f>U18</f>
        <v>0</v>
      </c>
      <c r="AF18" s="295">
        <v>0</v>
      </c>
      <c r="AG18" s="295">
        <v>0</v>
      </c>
      <c r="AH18" s="409"/>
      <c r="AI18" s="409"/>
      <c r="AJ18" s="412"/>
    </row>
    <row r="19" spans="1:36" s="27" customFormat="1" ht="45" x14ac:dyDescent="0.25">
      <c r="A19" s="35"/>
      <c r="B19" s="431"/>
      <c r="C19" s="434"/>
      <c r="D19" s="434"/>
      <c r="E19" s="437"/>
      <c r="F19" s="434"/>
      <c r="G19" s="434"/>
      <c r="H19" s="434"/>
      <c r="I19" s="434"/>
      <c r="J19" s="99" t="s">
        <v>144</v>
      </c>
      <c r="K19" s="99" t="s">
        <v>141</v>
      </c>
      <c r="L19" s="100" t="s">
        <v>142</v>
      </c>
      <c r="M19" s="101" t="s">
        <v>157</v>
      </c>
      <c r="N19" s="434"/>
      <c r="O19" s="443"/>
      <c r="P19" s="412"/>
      <c r="Q19" s="412"/>
      <c r="R19" s="412"/>
      <c r="S19" s="412"/>
      <c r="T19" s="441"/>
      <c r="U19" s="442"/>
      <c r="V19" s="406"/>
      <c r="W19" s="406"/>
      <c r="X19" s="406"/>
      <c r="Y19" s="406"/>
      <c r="Z19" s="406"/>
      <c r="AA19" s="406"/>
      <c r="AB19" s="406"/>
      <c r="AC19" s="295"/>
      <c r="AD19" s="295"/>
      <c r="AE19" s="415"/>
      <c r="AF19" s="295"/>
      <c r="AG19" s="295"/>
      <c r="AH19" s="409"/>
      <c r="AI19" s="409"/>
      <c r="AJ19" s="412"/>
    </row>
    <row r="20" spans="1:36" s="27" customFormat="1" ht="45" x14ac:dyDescent="0.25">
      <c r="A20" s="35"/>
      <c r="B20" s="431"/>
      <c r="C20" s="434"/>
      <c r="D20" s="434"/>
      <c r="E20" s="437"/>
      <c r="F20" s="434"/>
      <c r="G20" s="434"/>
      <c r="H20" s="434"/>
      <c r="I20" s="434"/>
      <c r="J20" s="99" t="s">
        <v>146</v>
      </c>
      <c r="K20" s="99" t="s">
        <v>145</v>
      </c>
      <c r="L20" s="100" t="s">
        <v>140</v>
      </c>
      <c r="M20" s="101" t="s">
        <v>147</v>
      </c>
      <c r="N20" s="434"/>
      <c r="O20" s="443"/>
      <c r="P20" s="412"/>
      <c r="Q20" s="412"/>
      <c r="R20" s="412"/>
      <c r="S20" s="412"/>
      <c r="T20" s="441"/>
      <c r="U20" s="442"/>
      <c r="V20" s="406"/>
      <c r="W20" s="406"/>
      <c r="X20" s="406"/>
      <c r="Y20" s="406"/>
      <c r="Z20" s="406"/>
      <c r="AA20" s="406"/>
      <c r="AB20" s="406"/>
      <c r="AC20" s="295"/>
      <c r="AD20" s="295"/>
      <c r="AE20" s="415"/>
      <c r="AF20" s="295"/>
      <c r="AG20" s="295"/>
      <c r="AH20" s="409"/>
      <c r="AI20" s="409"/>
      <c r="AJ20" s="412"/>
    </row>
    <row r="21" spans="1:36" s="27" customFormat="1" ht="60" x14ac:dyDescent="0.25">
      <c r="A21" s="35"/>
      <c r="B21" s="432"/>
      <c r="C21" s="435"/>
      <c r="D21" s="435"/>
      <c r="E21" s="438"/>
      <c r="F21" s="435"/>
      <c r="G21" s="435"/>
      <c r="H21" s="435"/>
      <c r="I21" s="435"/>
      <c r="J21" s="99" t="s">
        <v>150</v>
      </c>
      <c r="K21" s="99" t="s">
        <v>148</v>
      </c>
      <c r="L21" s="100" t="s">
        <v>149</v>
      </c>
      <c r="M21" s="100" t="s">
        <v>151</v>
      </c>
      <c r="N21" s="435"/>
      <c r="O21" s="443"/>
      <c r="P21" s="413"/>
      <c r="Q21" s="413"/>
      <c r="R21" s="413"/>
      <c r="S21" s="413"/>
      <c r="T21" s="441"/>
      <c r="U21" s="442"/>
      <c r="V21" s="406"/>
      <c r="W21" s="406"/>
      <c r="X21" s="406"/>
      <c r="Y21" s="406"/>
      <c r="Z21" s="406"/>
      <c r="AA21" s="406"/>
      <c r="AB21" s="406"/>
      <c r="AC21" s="295"/>
      <c r="AD21" s="295"/>
      <c r="AE21" s="416"/>
      <c r="AF21" s="295"/>
      <c r="AG21" s="295"/>
      <c r="AH21" s="410"/>
      <c r="AI21" s="410"/>
      <c r="AJ21" s="413"/>
    </row>
    <row r="22" spans="1:36" s="87" customFormat="1" ht="45" x14ac:dyDescent="0.25">
      <c r="A22" s="86"/>
      <c r="B22" s="447" t="s">
        <v>390</v>
      </c>
      <c r="C22" s="449" t="s">
        <v>391</v>
      </c>
      <c r="D22" s="449" t="s">
        <v>126</v>
      </c>
      <c r="E22" s="449" t="s">
        <v>127</v>
      </c>
      <c r="F22" s="451" t="s">
        <v>392</v>
      </c>
      <c r="G22" s="453" t="s">
        <v>393</v>
      </c>
      <c r="H22" s="451" t="s">
        <v>93</v>
      </c>
      <c r="I22" s="451" t="s">
        <v>93</v>
      </c>
      <c r="J22" s="99" t="s">
        <v>547</v>
      </c>
      <c r="K22" s="103" t="s">
        <v>139</v>
      </c>
      <c r="L22" s="102" t="s">
        <v>140</v>
      </c>
      <c r="M22" s="101" t="s">
        <v>147</v>
      </c>
      <c r="N22" s="451" t="s">
        <v>152</v>
      </c>
      <c r="O22" s="295" t="s">
        <v>131</v>
      </c>
      <c r="P22" s="451" t="s">
        <v>138</v>
      </c>
      <c r="Q22" s="451" t="s">
        <v>100</v>
      </c>
      <c r="R22" s="451" t="s">
        <v>101</v>
      </c>
      <c r="S22" s="451" t="s">
        <v>102</v>
      </c>
      <c r="T22" s="444">
        <f>U22</f>
        <v>276250</v>
      </c>
      <c r="U22" s="444">
        <f>V22</f>
        <v>276250</v>
      </c>
      <c r="V22" s="444">
        <v>276250</v>
      </c>
      <c r="W22" s="404">
        <v>0</v>
      </c>
      <c r="X22" s="404">
        <v>0</v>
      </c>
      <c r="Y22" s="404">
        <v>0</v>
      </c>
      <c r="Z22" s="404">
        <v>0</v>
      </c>
      <c r="AA22" s="404">
        <v>0</v>
      </c>
      <c r="AB22" s="402">
        <v>48750</v>
      </c>
      <c r="AC22" s="404" t="s">
        <v>137</v>
      </c>
      <c r="AD22" s="404">
        <v>0</v>
      </c>
      <c r="AE22" s="404">
        <f t="shared" ref="AE22" si="3">V22</f>
        <v>276250</v>
      </c>
      <c r="AF22" s="404">
        <v>0</v>
      </c>
      <c r="AG22" s="404">
        <v>0</v>
      </c>
      <c r="AH22" s="400" t="s">
        <v>394</v>
      </c>
      <c r="AI22" s="400" t="s">
        <v>395</v>
      </c>
      <c r="AJ22" s="455" t="s">
        <v>548</v>
      </c>
    </row>
    <row r="23" spans="1:36" s="87" customFormat="1" ht="45" x14ac:dyDescent="0.25">
      <c r="A23" s="86"/>
      <c r="B23" s="447"/>
      <c r="C23" s="449"/>
      <c r="D23" s="449"/>
      <c r="E23" s="449"/>
      <c r="F23" s="451"/>
      <c r="G23" s="300"/>
      <c r="H23" s="451"/>
      <c r="I23" s="451"/>
      <c r="J23" s="104" t="s">
        <v>144</v>
      </c>
      <c r="K23" s="104" t="s">
        <v>141</v>
      </c>
      <c r="L23" s="23" t="s">
        <v>142</v>
      </c>
      <c r="M23" s="100" t="s">
        <v>396</v>
      </c>
      <c r="N23" s="451"/>
      <c r="O23" s="295"/>
      <c r="P23" s="451"/>
      <c r="Q23" s="451"/>
      <c r="R23" s="451"/>
      <c r="S23" s="451"/>
      <c r="T23" s="445"/>
      <c r="U23" s="445"/>
      <c r="V23" s="445"/>
      <c r="W23" s="299"/>
      <c r="X23" s="299"/>
      <c r="Y23" s="299"/>
      <c r="Z23" s="299"/>
      <c r="AA23" s="299"/>
      <c r="AB23" s="402"/>
      <c r="AC23" s="299"/>
      <c r="AD23" s="299"/>
      <c r="AE23" s="299"/>
      <c r="AF23" s="299"/>
      <c r="AG23" s="299"/>
      <c r="AH23" s="400"/>
      <c r="AI23" s="400"/>
      <c r="AJ23" s="455"/>
    </row>
    <row r="24" spans="1:36" s="87" customFormat="1" ht="45" x14ac:dyDescent="0.25">
      <c r="A24" s="86"/>
      <c r="B24" s="447"/>
      <c r="C24" s="449"/>
      <c r="D24" s="449"/>
      <c r="E24" s="449"/>
      <c r="F24" s="451"/>
      <c r="G24" s="300"/>
      <c r="H24" s="451"/>
      <c r="I24" s="451"/>
      <c r="J24" s="104" t="s">
        <v>146</v>
      </c>
      <c r="K24" s="104" t="s">
        <v>145</v>
      </c>
      <c r="L24" s="23" t="s">
        <v>140</v>
      </c>
      <c r="M24" s="101" t="s">
        <v>147</v>
      </c>
      <c r="N24" s="451"/>
      <c r="O24" s="295"/>
      <c r="P24" s="451"/>
      <c r="Q24" s="451"/>
      <c r="R24" s="451"/>
      <c r="S24" s="451"/>
      <c r="T24" s="445"/>
      <c r="U24" s="445"/>
      <c r="V24" s="445"/>
      <c r="W24" s="299"/>
      <c r="X24" s="299"/>
      <c r="Y24" s="299"/>
      <c r="Z24" s="299"/>
      <c r="AA24" s="299"/>
      <c r="AB24" s="402"/>
      <c r="AC24" s="299"/>
      <c r="AD24" s="299"/>
      <c r="AE24" s="299"/>
      <c r="AF24" s="299"/>
      <c r="AG24" s="299"/>
      <c r="AH24" s="400"/>
      <c r="AI24" s="400"/>
      <c r="AJ24" s="455"/>
    </row>
    <row r="25" spans="1:36" s="87" customFormat="1" ht="60.75" thickBot="1" x14ac:dyDescent="0.3">
      <c r="A25" s="86"/>
      <c r="B25" s="448"/>
      <c r="C25" s="450"/>
      <c r="D25" s="450"/>
      <c r="E25" s="450"/>
      <c r="F25" s="452"/>
      <c r="G25" s="454"/>
      <c r="H25" s="452"/>
      <c r="I25" s="452"/>
      <c r="J25" s="106" t="s">
        <v>150</v>
      </c>
      <c r="K25" s="106" t="s">
        <v>148</v>
      </c>
      <c r="L25" s="105" t="s">
        <v>149</v>
      </c>
      <c r="M25" s="100" t="s">
        <v>151</v>
      </c>
      <c r="N25" s="452"/>
      <c r="O25" s="295"/>
      <c r="P25" s="452"/>
      <c r="Q25" s="452"/>
      <c r="R25" s="452"/>
      <c r="S25" s="452"/>
      <c r="T25" s="446"/>
      <c r="U25" s="446"/>
      <c r="V25" s="446"/>
      <c r="W25" s="405"/>
      <c r="X25" s="405"/>
      <c r="Y25" s="405"/>
      <c r="Z25" s="405"/>
      <c r="AA25" s="405"/>
      <c r="AB25" s="403"/>
      <c r="AC25" s="405"/>
      <c r="AD25" s="405"/>
      <c r="AE25" s="405"/>
      <c r="AF25" s="405"/>
      <c r="AG25" s="405"/>
      <c r="AH25" s="401"/>
      <c r="AI25" s="401"/>
      <c r="AJ25" s="456"/>
    </row>
    <row r="26" spans="1:36" s="87" customFormat="1" ht="45" x14ac:dyDescent="0.25">
      <c r="A26" s="86"/>
      <c r="B26" s="447" t="s">
        <v>397</v>
      </c>
      <c r="C26" s="449" t="s">
        <v>391</v>
      </c>
      <c r="D26" s="449" t="s">
        <v>126</v>
      </c>
      <c r="E26" s="449" t="s">
        <v>127</v>
      </c>
      <c r="F26" s="451" t="s">
        <v>398</v>
      </c>
      <c r="G26" s="453" t="s">
        <v>393</v>
      </c>
      <c r="H26" s="451" t="s">
        <v>93</v>
      </c>
      <c r="I26" s="451" t="s">
        <v>93</v>
      </c>
      <c r="J26" s="99" t="s">
        <v>547</v>
      </c>
      <c r="K26" s="103" t="s">
        <v>139</v>
      </c>
      <c r="L26" s="102" t="s">
        <v>140</v>
      </c>
      <c r="M26" s="107" t="s">
        <v>399</v>
      </c>
      <c r="N26" s="451" t="s">
        <v>152</v>
      </c>
      <c r="O26" s="457" t="s">
        <v>158</v>
      </c>
      <c r="P26" s="451" t="s">
        <v>138</v>
      </c>
      <c r="Q26" s="451" t="s">
        <v>100</v>
      </c>
      <c r="R26" s="451" t="s">
        <v>101</v>
      </c>
      <c r="S26" s="451" t="s">
        <v>102</v>
      </c>
      <c r="T26" s="444">
        <f>U26</f>
        <v>283322</v>
      </c>
      <c r="U26" s="444">
        <f>V26</f>
        <v>283322</v>
      </c>
      <c r="V26" s="444">
        <v>283322</v>
      </c>
      <c r="W26" s="404">
        <v>0</v>
      </c>
      <c r="X26" s="404">
        <v>0</v>
      </c>
      <c r="Y26" s="404">
        <v>0</v>
      </c>
      <c r="Z26" s="404">
        <v>0</v>
      </c>
      <c r="AA26" s="404">
        <v>0</v>
      </c>
      <c r="AB26" s="402">
        <v>49998</v>
      </c>
      <c r="AC26" s="404" t="s">
        <v>137</v>
      </c>
      <c r="AD26" s="404">
        <v>0</v>
      </c>
      <c r="AE26" s="404">
        <f t="shared" ref="AE26" si="4">V26</f>
        <v>283322</v>
      </c>
      <c r="AF26" s="404">
        <v>0</v>
      </c>
      <c r="AG26" s="404">
        <v>0</v>
      </c>
      <c r="AH26" s="400" t="s">
        <v>394</v>
      </c>
      <c r="AI26" s="400" t="s">
        <v>395</v>
      </c>
      <c r="AJ26" s="455" t="s">
        <v>548</v>
      </c>
    </row>
    <row r="27" spans="1:36" s="87" customFormat="1" ht="45" x14ac:dyDescent="0.25">
      <c r="A27" s="86"/>
      <c r="B27" s="447"/>
      <c r="C27" s="449"/>
      <c r="D27" s="449"/>
      <c r="E27" s="449"/>
      <c r="F27" s="451"/>
      <c r="G27" s="300"/>
      <c r="H27" s="451"/>
      <c r="I27" s="451"/>
      <c r="J27" s="104" t="s">
        <v>144</v>
      </c>
      <c r="K27" s="104" t="s">
        <v>141</v>
      </c>
      <c r="L27" s="23" t="s">
        <v>142</v>
      </c>
      <c r="M27" s="108" t="s">
        <v>400</v>
      </c>
      <c r="N27" s="451"/>
      <c r="O27" s="458"/>
      <c r="P27" s="451"/>
      <c r="Q27" s="451"/>
      <c r="R27" s="451"/>
      <c r="S27" s="451"/>
      <c r="T27" s="445"/>
      <c r="U27" s="445"/>
      <c r="V27" s="445"/>
      <c r="W27" s="299"/>
      <c r="X27" s="299"/>
      <c r="Y27" s="299"/>
      <c r="Z27" s="299"/>
      <c r="AA27" s="299"/>
      <c r="AB27" s="402"/>
      <c r="AC27" s="299"/>
      <c r="AD27" s="299"/>
      <c r="AE27" s="299"/>
      <c r="AF27" s="299"/>
      <c r="AG27" s="299"/>
      <c r="AH27" s="400"/>
      <c r="AI27" s="400"/>
      <c r="AJ27" s="455"/>
    </row>
    <row r="28" spans="1:36" s="87" customFormat="1" ht="45" x14ac:dyDescent="0.25">
      <c r="A28" s="86"/>
      <c r="B28" s="447"/>
      <c r="C28" s="449"/>
      <c r="D28" s="449"/>
      <c r="E28" s="449"/>
      <c r="F28" s="451"/>
      <c r="G28" s="300"/>
      <c r="H28" s="451"/>
      <c r="I28" s="451"/>
      <c r="J28" s="104" t="s">
        <v>146</v>
      </c>
      <c r="K28" s="104" t="s">
        <v>145</v>
      </c>
      <c r="L28" s="23" t="s">
        <v>140</v>
      </c>
      <c r="M28" s="108" t="s">
        <v>399</v>
      </c>
      <c r="N28" s="451"/>
      <c r="O28" s="458"/>
      <c r="P28" s="451"/>
      <c r="Q28" s="451"/>
      <c r="R28" s="451"/>
      <c r="S28" s="451"/>
      <c r="T28" s="445"/>
      <c r="U28" s="445"/>
      <c r="V28" s="445"/>
      <c r="W28" s="299"/>
      <c r="X28" s="299"/>
      <c r="Y28" s="299"/>
      <c r="Z28" s="299"/>
      <c r="AA28" s="299"/>
      <c r="AB28" s="402"/>
      <c r="AC28" s="299"/>
      <c r="AD28" s="299"/>
      <c r="AE28" s="299"/>
      <c r="AF28" s="299"/>
      <c r="AG28" s="299"/>
      <c r="AH28" s="400"/>
      <c r="AI28" s="400"/>
      <c r="AJ28" s="455"/>
    </row>
    <row r="29" spans="1:36" s="87" customFormat="1" ht="60.75" thickBot="1" x14ac:dyDescent="0.3">
      <c r="A29" s="86"/>
      <c r="B29" s="448"/>
      <c r="C29" s="450"/>
      <c r="D29" s="450"/>
      <c r="E29" s="450"/>
      <c r="F29" s="452"/>
      <c r="G29" s="454"/>
      <c r="H29" s="452"/>
      <c r="I29" s="452"/>
      <c r="J29" s="106" t="s">
        <v>150</v>
      </c>
      <c r="K29" s="106" t="s">
        <v>148</v>
      </c>
      <c r="L29" s="105" t="s">
        <v>149</v>
      </c>
      <c r="M29" s="105" t="s">
        <v>401</v>
      </c>
      <c r="N29" s="452"/>
      <c r="O29" s="459"/>
      <c r="P29" s="452"/>
      <c r="Q29" s="452"/>
      <c r="R29" s="452"/>
      <c r="S29" s="452"/>
      <c r="T29" s="446"/>
      <c r="U29" s="446"/>
      <c r="V29" s="446"/>
      <c r="W29" s="405"/>
      <c r="X29" s="405"/>
      <c r="Y29" s="405"/>
      <c r="Z29" s="405"/>
      <c r="AA29" s="405"/>
      <c r="AB29" s="403"/>
      <c r="AC29" s="405"/>
      <c r="AD29" s="405"/>
      <c r="AE29" s="405"/>
      <c r="AF29" s="405"/>
      <c r="AG29" s="405"/>
      <c r="AH29" s="401"/>
      <c r="AI29" s="401"/>
      <c r="AJ29" s="456"/>
    </row>
    <row r="30" spans="1:36" s="87" customFormat="1" ht="45" x14ac:dyDescent="0.25">
      <c r="A30" s="86"/>
      <c r="B30" s="447" t="s">
        <v>402</v>
      </c>
      <c r="C30" s="449" t="s">
        <v>391</v>
      </c>
      <c r="D30" s="449" t="s">
        <v>126</v>
      </c>
      <c r="E30" s="449" t="s">
        <v>127</v>
      </c>
      <c r="F30" s="451" t="s">
        <v>403</v>
      </c>
      <c r="G30" s="453" t="s">
        <v>393</v>
      </c>
      <c r="H30" s="451" t="s">
        <v>93</v>
      </c>
      <c r="I30" s="451" t="s">
        <v>93</v>
      </c>
      <c r="J30" s="99" t="s">
        <v>547</v>
      </c>
      <c r="K30" s="103" t="s">
        <v>139</v>
      </c>
      <c r="L30" s="102" t="s">
        <v>140</v>
      </c>
      <c r="M30" s="107" t="s">
        <v>153</v>
      </c>
      <c r="N30" s="451" t="s">
        <v>152</v>
      </c>
      <c r="O30" s="457" t="s">
        <v>133</v>
      </c>
      <c r="P30" s="451" t="s">
        <v>138</v>
      </c>
      <c r="Q30" s="451" t="s">
        <v>100</v>
      </c>
      <c r="R30" s="451" t="s">
        <v>101</v>
      </c>
      <c r="S30" s="451" t="s">
        <v>102</v>
      </c>
      <c r="T30" s="444">
        <f>U30</f>
        <v>330000</v>
      </c>
      <c r="U30" s="444">
        <f>V30</f>
        <v>330000</v>
      </c>
      <c r="V30" s="444">
        <v>330000</v>
      </c>
      <c r="W30" s="404">
        <v>0</v>
      </c>
      <c r="X30" s="404">
        <v>0</v>
      </c>
      <c r="Y30" s="404">
        <v>0</v>
      </c>
      <c r="Z30" s="404">
        <v>0</v>
      </c>
      <c r="AA30" s="404">
        <v>0</v>
      </c>
      <c r="AB30" s="402">
        <v>58236</v>
      </c>
      <c r="AC30" s="404" t="s">
        <v>137</v>
      </c>
      <c r="AD30" s="404">
        <v>0</v>
      </c>
      <c r="AE30" s="404">
        <f t="shared" ref="AE30" si="5">V30</f>
        <v>330000</v>
      </c>
      <c r="AF30" s="404">
        <v>0</v>
      </c>
      <c r="AG30" s="404">
        <v>0</v>
      </c>
      <c r="AH30" s="400" t="s">
        <v>404</v>
      </c>
      <c r="AI30" s="400" t="s">
        <v>405</v>
      </c>
      <c r="AJ30" s="455"/>
    </row>
    <row r="31" spans="1:36" s="87" customFormat="1" ht="45" x14ac:dyDescent="0.25">
      <c r="A31" s="86"/>
      <c r="B31" s="447"/>
      <c r="C31" s="449"/>
      <c r="D31" s="449"/>
      <c r="E31" s="449"/>
      <c r="F31" s="451"/>
      <c r="G31" s="300"/>
      <c r="H31" s="451"/>
      <c r="I31" s="451"/>
      <c r="J31" s="104" t="s">
        <v>144</v>
      </c>
      <c r="K31" s="104" t="s">
        <v>141</v>
      </c>
      <c r="L31" s="23" t="s">
        <v>142</v>
      </c>
      <c r="M31" s="108" t="s">
        <v>549</v>
      </c>
      <c r="N31" s="451"/>
      <c r="O31" s="458"/>
      <c r="P31" s="451"/>
      <c r="Q31" s="451"/>
      <c r="R31" s="451"/>
      <c r="S31" s="451"/>
      <c r="T31" s="445"/>
      <c r="U31" s="445"/>
      <c r="V31" s="445"/>
      <c r="W31" s="299"/>
      <c r="X31" s="299"/>
      <c r="Y31" s="299"/>
      <c r="Z31" s="299"/>
      <c r="AA31" s="299"/>
      <c r="AB31" s="402"/>
      <c r="AC31" s="299"/>
      <c r="AD31" s="299"/>
      <c r="AE31" s="299"/>
      <c r="AF31" s="299"/>
      <c r="AG31" s="299"/>
      <c r="AH31" s="400"/>
      <c r="AI31" s="400"/>
      <c r="AJ31" s="455"/>
    </row>
    <row r="32" spans="1:36" s="87" customFormat="1" ht="45" x14ac:dyDescent="0.25">
      <c r="A32" s="86"/>
      <c r="B32" s="447"/>
      <c r="C32" s="449"/>
      <c r="D32" s="449"/>
      <c r="E32" s="449"/>
      <c r="F32" s="451"/>
      <c r="G32" s="300"/>
      <c r="H32" s="451"/>
      <c r="I32" s="451"/>
      <c r="J32" s="104" t="s">
        <v>146</v>
      </c>
      <c r="K32" s="104" t="s">
        <v>145</v>
      </c>
      <c r="L32" s="23" t="s">
        <v>140</v>
      </c>
      <c r="M32" s="108" t="s">
        <v>153</v>
      </c>
      <c r="N32" s="451"/>
      <c r="O32" s="458"/>
      <c r="P32" s="451"/>
      <c r="Q32" s="451"/>
      <c r="R32" s="451"/>
      <c r="S32" s="451"/>
      <c r="T32" s="445"/>
      <c r="U32" s="445"/>
      <c r="V32" s="445"/>
      <c r="W32" s="299"/>
      <c r="X32" s="299"/>
      <c r="Y32" s="299"/>
      <c r="Z32" s="299"/>
      <c r="AA32" s="299"/>
      <c r="AB32" s="402"/>
      <c r="AC32" s="299"/>
      <c r="AD32" s="299"/>
      <c r="AE32" s="299"/>
      <c r="AF32" s="299"/>
      <c r="AG32" s="299"/>
      <c r="AH32" s="400"/>
      <c r="AI32" s="400"/>
      <c r="AJ32" s="455"/>
    </row>
    <row r="33" spans="1:36" s="87" customFormat="1" ht="60.75" thickBot="1" x14ac:dyDescent="0.3">
      <c r="A33" s="86"/>
      <c r="B33" s="448"/>
      <c r="C33" s="450"/>
      <c r="D33" s="450"/>
      <c r="E33" s="450"/>
      <c r="F33" s="452"/>
      <c r="G33" s="454"/>
      <c r="H33" s="452"/>
      <c r="I33" s="452"/>
      <c r="J33" s="106" t="s">
        <v>150</v>
      </c>
      <c r="K33" s="106" t="s">
        <v>148</v>
      </c>
      <c r="L33" s="105" t="s">
        <v>149</v>
      </c>
      <c r="M33" s="105" t="s">
        <v>155</v>
      </c>
      <c r="N33" s="452"/>
      <c r="O33" s="459"/>
      <c r="P33" s="452"/>
      <c r="Q33" s="452"/>
      <c r="R33" s="452"/>
      <c r="S33" s="452"/>
      <c r="T33" s="446"/>
      <c r="U33" s="446"/>
      <c r="V33" s="446"/>
      <c r="W33" s="405"/>
      <c r="X33" s="405"/>
      <c r="Y33" s="405"/>
      <c r="Z33" s="405"/>
      <c r="AA33" s="405"/>
      <c r="AB33" s="403"/>
      <c r="AC33" s="405"/>
      <c r="AD33" s="405"/>
      <c r="AE33" s="405"/>
      <c r="AF33" s="405"/>
      <c r="AG33" s="405"/>
      <c r="AH33" s="401"/>
      <c r="AI33" s="401"/>
      <c r="AJ33" s="456"/>
    </row>
    <row r="34" spans="1:36" s="87" customFormat="1" ht="45" x14ac:dyDescent="0.25">
      <c r="A34" s="86"/>
      <c r="B34" s="447" t="s">
        <v>406</v>
      </c>
      <c r="C34" s="449" t="s">
        <v>391</v>
      </c>
      <c r="D34" s="449" t="s">
        <v>126</v>
      </c>
      <c r="E34" s="449" t="s">
        <v>127</v>
      </c>
      <c r="F34" s="451" t="s">
        <v>407</v>
      </c>
      <c r="G34" s="453" t="s">
        <v>393</v>
      </c>
      <c r="H34" s="451" t="s">
        <v>93</v>
      </c>
      <c r="I34" s="451" t="s">
        <v>93</v>
      </c>
      <c r="J34" s="99" t="s">
        <v>547</v>
      </c>
      <c r="K34" s="103" t="s">
        <v>139</v>
      </c>
      <c r="L34" s="102" t="s">
        <v>140</v>
      </c>
      <c r="M34" s="107" t="s">
        <v>147</v>
      </c>
      <c r="N34" s="451" t="s">
        <v>152</v>
      </c>
      <c r="O34" s="457" t="s">
        <v>135</v>
      </c>
      <c r="P34" s="451" t="s">
        <v>138</v>
      </c>
      <c r="Q34" s="451" t="s">
        <v>100</v>
      </c>
      <c r="R34" s="451" t="s">
        <v>101</v>
      </c>
      <c r="S34" s="451" t="s">
        <v>102</v>
      </c>
      <c r="T34" s="444">
        <f>U34</f>
        <v>59500</v>
      </c>
      <c r="U34" s="444">
        <f>V34</f>
        <v>59500</v>
      </c>
      <c r="V34" s="444">
        <v>59500</v>
      </c>
      <c r="W34" s="404">
        <v>0</v>
      </c>
      <c r="X34" s="404">
        <v>0</v>
      </c>
      <c r="Y34" s="404">
        <v>0</v>
      </c>
      <c r="Z34" s="404">
        <v>0</v>
      </c>
      <c r="AA34" s="404">
        <v>0</v>
      </c>
      <c r="AB34" s="402">
        <v>10500</v>
      </c>
      <c r="AC34" s="404" t="s">
        <v>137</v>
      </c>
      <c r="AD34" s="404">
        <v>0</v>
      </c>
      <c r="AE34" s="404">
        <f t="shared" ref="AE34" si="6">V34</f>
        <v>59500</v>
      </c>
      <c r="AF34" s="404">
        <v>0</v>
      </c>
      <c r="AG34" s="404">
        <v>0</v>
      </c>
      <c r="AH34" s="400" t="s">
        <v>404</v>
      </c>
      <c r="AI34" s="400" t="s">
        <v>405</v>
      </c>
      <c r="AJ34" s="455"/>
    </row>
    <row r="35" spans="1:36" s="87" customFormat="1" ht="45" x14ac:dyDescent="0.25">
      <c r="A35" s="86"/>
      <c r="B35" s="447"/>
      <c r="C35" s="449"/>
      <c r="D35" s="449"/>
      <c r="E35" s="449"/>
      <c r="F35" s="451"/>
      <c r="G35" s="300"/>
      <c r="H35" s="451"/>
      <c r="I35" s="451"/>
      <c r="J35" s="104" t="s">
        <v>144</v>
      </c>
      <c r="K35" s="104" t="s">
        <v>141</v>
      </c>
      <c r="L35" s="23" t="s">
        <v>142</v>
      </c>
      <c r="M35" s="108" t="s">
        <v>408</v>
      </c>
      <c r="N35" s="451"/>
      <c r="O35" s="458"/>
      <c r="P35" s="451"/>
      <c r="Q35" s="451"/>
      <c r="R35" s="451"/>
      <c r="S35" s="451"/>
      <c r="T35" s="445"/>
      <c r="U35" s="445"/>
      <c r="V35" s="445"/>
      <c r="W35" s="299"/>
      <c r="X35" s="299"/>
      <c r="Y35" s="299"/>
      <c r="Z35" s="299"/>
      <c r="AA35" s="299"/>
      <c r="AB35" s="402"/>
      <c r="AC35" s="299"/>
      <c r="AD35" s="299"/>
      <c r="AE35" s="299"/>
      <c r="AF35" s="299"/>
      <c r="AG35" s="299"/>
      <c r="AH35" s="400"/>
      <c r="AI35" s="400"/>
      <c r="AJ35" s="455"/>
    </row>
    <row r="36" spans="1:36" s="87" customFormat="1" ht="45" x14ac:dyDescent="0.25">
      <c r="A36" s="86"/>
      <c r="B36" s="447"/>
      <c r="C36" s="449"/>
      <c r="D36" s="449"/>
      <c r="E36" s="449"/>
      <c r="F36" s="451"/>
      <c r="G36" s="300"/>
      <c r="H36" s="451"/>
      <c r="I36" s="451"/>
      <c r="J36" s="104" t="s">
        <v>146</v>
      </c>
      <c r="K36" s="104" t="s">
        <v>145</v>
      </c>
      <c r="L36" s="23" t="s">
        <v>140</v>
      </c>
      <c r="M36" s="108" t="s">
        <v>147</v>
      </c>
      <c r="N36" s="451"/>
      <c r="O36" s="458"/>
      <c r="P36" s="451"/>
      <c r="Q36" s="451"/>
      <c r="R36" s="451"/>
      <c r="S36" s="451"/>
      <c r="T36" s="445"/>
      <c r="U36" s="445"/>
      <c r="V36" s="445"/>
      <c r="W36" s="299"/>
      <c r="X36" s="299"/>
      <c r="Y36" s="299"/>
      <c r="Z36" s="299"/>
      <c r="AA36" s="299"/>
      <c r="AB36" s="402"/>
      <c r="AC36" s="299"/>
      <c r="AD36" s="299"/>
      <c r="AE36" s="299"/>
      <c r="AF36" s="299"/>
      <c r="AG36" s="299"/>
      <c r="AH36" s="400"/>
      <c r="AI36" s="400"/>
      <c r="AJ36" s="455"/>
    </row>
    <row r="37" spans="1:36" s="87" customFormat="1" ht="60.75" thickBot="1" x14ac:dyDescent="0.3">
      <c r="A37" s="86"/>
      <c r="B37" s="448"/>
      <c r="C37" s="450"/>
      <c r="D37" s="450"/>
      <c r="E37" s="450"/>
      <c r="F37" s="452"/>
      <c r="G37" s="454"/>
      <c r="H37" s="452"/>
      <c r="I37" s="452"/>
      <c r="J37" s="106" t="s">
        <v>150</v>
      </c>
      <c r="K37" s="106" t="s">
        <v>148</v>
      </c>
      <c r="L37" s="105" t="s">
        <v>149</v>
      </c>
      <c r="M37" s="105" t="s">
        <v>151</v>
      </c>
      <c r="N37" s="452"/>
      <c r="O37" s="459"/>
      <c r="P37" s="452"/>
      <c r="Q37" s="452"/>
      <c r="R37" s="452"/>
      <c r="S37" s="452"/>
      <c r="T37" s="446"/>
      <c r="U37" s="446"/>
      <c r="V37" s="446"/>
      <c r="W37" s="405"/>
      <c r="X37" s="405"/>
      <c r="Y37" s="405"/>
      <c r="Z37" s="405"/>
      <c r="AA37" s="405"/>
      <c r="AB37" s="403"/>
      <c r="AC37" s="405"/>
      <c r="AD37" s="405"/>
      <c r="AE37" s="405"/>
      <c r="AF37" s="405"/>
      <c r="AG37" s="405"/>
      <c r="AH37" s="401"/>
      <c r="AI37" s="401"/>
      <c r="AJ37" s="456"/>
    </row>
    <row r="38" spans="1:36" s="26" customFormat="1" ht="38.25" x14ac:dyDescent="0.25">
      <c r="A38" s="31"/>
      <c r="B38" s="425" t="s">
        <v>331</v>
      </c>
      <c r="C38" s="418" t="s">
        <v>332</v>
      </c>
      <c r="D38" s="418" t="s">
        <v>333</v>
      </c>
      <c r="E38" s="428" t="s">
        <v>334</v>
      </c>
      <c r="F38" s="418" t="s">
        <v>335</v>
      </c>
      <c r="G38" s="418" t="s">
        <v>366</v>
      </c>
      <c r="H38" s="418" t="s">
        <v>93</v>
      </c>
      <c r="I38" s="418" t="s">
        <v>93</v>
      </c>
      <c r="J38" s="59" t="s">
        <v>336</v>
      </c>
      <c r="K38" s="59" t="s">
        <v>337</v>
      </c>
      <c r="L38" s="57" t="s">
        <v>181</v>
      </c>
      <c r="M38" s="58" t="s">
        <v>338</v>
      </c>
      <c r="N38" s="418" t="s">
        <v>152</v>
      </c>
      <c r="O38" s="418" t="s">
        <v>339</v>
      </c>
      <c r="P38" s="418" t="s">
        <v>138</v>
      </c>
      <c r="Q38" s="418" t="s">
        <v>100</v>
      </c>
      <c r="R38" s="418" t="s">
        <v>101</v>
      </c>
      <c r="S38" s="418" t="s">
        <v>102</v>
      </c>
      <c r="T38" s="417">
        <f>+U38+U40</f>
        <v>110347</v>
      </c>
      <c r="U38" s="417">
        <f t="shared" ref="U38" si="7">V38</f>
        <v>63750</v>
      </c>
      <c r="V38" s="417">
        <v>63750</v>
      </c>
      <c r="W38" s="417">
        <v>0</v>
      </c>
      <c r="X38" s="417">
        <v>0</v>
      </c>
      <c r="Y38" s="417">
        <v>0</v>
      </c>
      <c r="Z38" s="417">
        <v>0</v>
      </c>
      <c r="AA38" s="417">
        <v>0</v>
      </c>
      <c r="AB38" s="419">
        <v>11250</v>
      </c>
      <c r="AC38" s="417" t="s">
        <v>104</v>
      </c>
      <c r="AD38" s="417">
        <v>0</v>
      </c>
      <c r="AE38" s="417">
        <f t="shared" ref="AE38" si="8">V38</f>
        <v>63750</v>
      </c>
      <c r="AF38" s="417">
        <v>0</v>
      </c>
      <c r="AG38" s="417">
        <v>0</v>
      </c>
      <c r="AH38" s="460" t="s">
        <v>281</v>
      </c>
      <c r="AI38" s="460" t="s">
        <v>263</v>
      </c>
      <c r="AJ38" s="462">
        <v>45488</v>
      </c>
    </row>
    <row r="39" spans="1:36" s="26" customFormat="1" ht="38.25" x14ac:dyDescent="0.25">
      <c r="A39" s="31"/>
      <c r="B39" s="426"/>
      <c r="C39" s="269"/>
      <c r="D39" s="269"/>
      <c r="E39" s="422"/>
      <c r="F39" s="269"/>
      <c r="G39" s="269"/>
      <c r="H39" s="269"/>
      <c r="I39" s="269"/>
      <c r="J39" s="62" t="s">
        <v>340</v>
      </c>
      <c r="K39" s="62" t="s">
        <v>341</v>
      </c>
      <c r="L39" s="60" t="s">
        <v>168</v>
      </c>
      <c r="M39" s="60" t="s">
        <v>338</v>
      </c>
      <c r="N39" s="269"/>
      <c r="O39" s="269"/>
      <c r="P39" s="269"/>
      <c r="Q39" s="269"/>
      <c r="R39" s="269"/>
      <c r="S39" s="269"/>
      <c r="T39" s="271"/>
      <c r="U39" s="271"/>
      <c r="V39" s="271"/>
      <c r="W39" s="271"/>
      <c r="X39" s="271"/>
      <c r="Y39" s="271"/>
      <c r="Z39" s="271"/>
      <c r="AA39" s="271"/>
      <c r="AB39" s="420"/>
      <c r="AC39" s="386"/>
      <c r="AD39" s="271"/>
      <c r="AE39" s="271"/>
      <c r="AF39" s="271"/>
      <c r="AG39" s="271"/>
      <c r="AH39" s="293"/>
      <c r="AI39" s="293"/>
      <c r="AJ39" s="463"/>
    </row>
    <row r="40" spans="1:36" s="26" customFormat="1" ht="38.25" x14ac:dyDescent="0.25">
      <c r="A40" s="31"/>
      <c r="B40" s="426"/>
      <c r="C40" s="269"/>
      <c r="D40" s="269"/>
      <c r="E40" s="422"/>
      <c r="F40" s="269" t="s">
        <v>342</v>
      </c>
      <c r="G40" s="269"/>
      <c r="H40" s="269" t="s">
        <v>93</v>
      </c>
      <c r="I40" s="269" t="s">
        <v>93</v>
      </c>
      <c r="J40" s="63" t="s">
        <v>336</v>
      </c>
      <c r="K40" s="63" t="s">
        <v>337</v>
      </c>
      <c r="L40" s="60" t="s">
        <v>181</v>
      </c>
      <c r="M40" s="61" t="s">
        <v>343</v>
      </c>
      <c r="N40" s="269" t="s">
        <v>365</v>
      </c>
      <c r="O40" s="422" t="s">
        <v>344</v>
      </c>
      <c r="P40" s="269" t="s">
        <v>138</v>
      </c>
      <c r="Q40" s="269" t="s">
        <v>100</v>
      </c>
      <c r="R40" s="269" t="s">
        <v>101</v>
      </c>
      <c r="S40" s="269" t="s">
        <v>102</v>
      </c>
      <c r="T40" s="271"/>
      <c r="U40" s="271">
        <f>V40</f>
        <v>46597</v>
      </c>
      <c r="V40" s="271">
        <v>46597</v>
      </c>
      <c r="W40" s="271">
        <v>0</v>
      </c>
      <c r="X40" s="271">
        <v>0</v>
      </c>
      <c r="Y40" s="271">
        <v>0</v>
      </c>
      <c r="Z40" s="271">
        <v>0</v>
      </c>
      <c r="AA40" s="271">
        <v>0</v>
      </c>
      <c r="AB40" s="420">
        <v>8223</v>
      </c>
      <c r="AC40" s="271" t="s">
        <v>104</v>
      </c>
      <c r="AD40" s="271">
        <v>0</v>
      </c>
      <c r="AE40" s="271">
        <f>V40</f>
        <v>46597</v>
      </c>
      <c r="AF40" s="271">
        <v>0</v>
      </c>
      <c r="AG40" s="271">
        <v>0</v>
      </c>
      <c r="AH40" s="293"/>
      <c r="AI40" s="293"/>
      <c r="AJ40" s="463"/>
    </row>
    <row r="41" spans="1:36" s="26" customFormat="1" ht="39" thickBot="1" x14ac:dyDescent="0.3">
      <c r="A41" s="31"/>
      <c r="B41" s="427"/>
      <c r="C41" s="421"/>
      <c r="D41" s="421"/>
      <c r="E41" s="423"/>
      <c r="F41" s="421"/>
      <c r="G41" s="421"/>
      <c r="H41" s="421"/>
      <c r="I41" s="421"/>
      <c r="J41" s="66" t="s">
        <v>340</v>
      </c>
      <c r="K41" s="66" t="s">
        <v>341</v>
      </c>
      <c r="L41" s="64" t="s">
        <v>168</v>
      </c>
      <c r="M41" s="64" t="s">
        <v>345</v>
      </c>
      <c r="N41" s="421"/>
      <c r="O41" s="423"/>
      <c r="P41" s="421"/>
      <c r="Q41" s="421"/>
      <c r="R41" s="421"/>
      <c r="S41" s="421"/>
      <c r="T41" s="424"/>
      <c r="U41" s="424"/>
      <c r="V41" s="424"/>
      <c r="W41" s="424"/>
      <c r="X41" s="424"/>
      <c r="Y41" s="424"/>
      <c r="Z41" s="424"/>
      <c r="AA41" s="424"/>
      <c r="AB41" s="429"/>
      <c r="AC41" s="424"/>
      <c r="AD41" s="424"/>
      <c r="AE41" s="424"/>
      <c r="AF41" s="424"/>
      <c r="AG41" s="424"/>
      <c r="AH41" s="461"/>
      <c r="AI41" s="461"/>
      <c r="AJ41" s="464"/>
    </row>
    <row r="42" spans="1:36" s="26" customFormat="1" ht="38.25" x14ac:dyDescent="0.25">
      <c r="A42" s="31"/>
      <c r="B42" s="425" t="s">
        <v>346</v>
      </c>
      <c r="C42" s="418" t="s">
        <v>347</v>
      </c>
      <c r="D42" s="418" t="s">
        <v>333</v>
      </c>
      <c r="E42" s="428" t="s">
        <v>334</v>
      </c>
      <c r="F42" s="418" t="s">
        <v>348</v>
      </c>
      <c r="G42" s="418" t="s">
        <v>366</v>
      </c>
      <c r="H42" s="418" t="s">
        <v>93</v>
      </c>
      <c r="I42" s="418" t="s">
        <v>93</v>
      </c>
      <c r="J42" s="59" t="s">
        <v>336</v>
      </c>
      <c r="K42" s="59" t="s">
        <v>337</v>
      </c>
      <c r="L42" s="57" t="s">
        <v>181</v>
      </c>
      <c r="M42" s="58" t="s">
        <v>349</v>
      </c>
      <c r="N42" s="418" t="s">
        <v>152</v>
      </c>
      <c r="O42" s="418" t="s">
        <v>350</v>
      </c>
      <c r="P42" s="418" t="s">
        <v>138</v>
      </c>
      <c r="Q42" s="418" t="s">
        <v>100</v>
      </c>
      <c r="R42" s="418" t="s">
        <v>101</v>
      </c>
      <c r="S42" s="418" t="s">
        <v>102</v>
      </c>
      <c r="T42" s="417">
        <f>+U42+U44</f>
        <v>2448234</v>
      </c>
      <c r="U42" s="417">
        <f t="shared" ref="U42" si="9">V42</f>
        <v>1402500</v>
      </c>
      <c r="V42" s="417">
        <v>1402500</v>
      </c>
      <c r="W42" s="417">
        <v>0</v>
      </c>
      <c r="X42" s="417">
        <v>0</v>
      </c>
      <c r="Y42" s="417">
        <v>0</v>
      </c>
      <c r="Z42" s="417">
        <v>0</v>
      </c>
      <c r="AA42" s="417">
        <v>0</v>
      </c>
      <c r="AB42" s="419">
        <v>247500</v>
      </c>
      <c r="AC42" s="417" t="s">
        <v>104</v>
      </c>
      <c r="AD42" s="417">
        <v>0</v>
      </c>
      <c r="AE42" s="417">
        <f t="shared" ref="AE42" si="10">V42</f>
        <v>1402500</v>
      </c>
      <c r="AF42" s="417">
        <v>0</v>
      </c>
      <c r="AG42" s="417">
        <v>0</v>
      </c>
      <c r="AH42" s="460" t="s">
        <v>351</v>
      </c>
      <c r="AI42" s="460" t="s">
        <v>352</v>
      </c>
      <c r="AJ42" s="465"/>
    </row>
    <row r="43" spans="1:36" s="26" customFormat="1" ht="38.25" x14ac:dyDescent="0.25">
      <c r="A43" s="31"/>
      <c r="B43" s="426"/>
      <c r="C43" s="269"/>
      <c r="D43" s="269"/>
      <c r="E43" s="422"/>
      <c r="F43" s="269"/>
      <c r="G43" s="269"/>
      <c r="H43" s="269"/>
      <c r="I43" s="269"/>
      <c r="J43" s="62" t="s">
        <v>340</v>
      </c>
      <c r="K43" s="62" t="s">
        <v>341</v>
      </c>
      <c r="L43" s="60" t="s">
        <v>168</v>
      </c>
      <c r="M43" s="60" t="s">
        <v>353</v>
      </c>
      <c r="N43" s="269"/>
      <c r="O43" s="269"/>
      <c r="P43" s="269"/>
      <c r="Q43" s="269"/>
      <c r="R43" s="269"/>
      <c r="S43" s="269"/>
      <c r="T43" s="271"/>
      <c r="U43" s="271"/>
      <c r="V43" s="271"/>
      <c r="W43" s="271"/>
      <c r="X43" s="271"/>
      <c r="Y43" s="271"/>
      <c r="Z43" s="271"/>
      <c r="AA43" s="271"/>
      <c r="AB43" s="420"/>
      <c r="AC43" s="271"/>
      <c r="AD43" s="271"/>
      <c r="AE43" s="271"/>
      <c r="AF43" s="271"/>
      <c r="AG43" s="271"/>
      <c r="AH43" s="293"/>
      <c r="AI43" s="293"/>
      <c r="AJ43" s="466"/>
    </row>
    <row r="44" spans="1:36" s="26" customFormat="1" ht="38.25" x14ac:dyDescent="0.25">
      <c r="A44" s="31"/>
      <c r="B44" s="426"/>
      <c r="C44" s="269"/>
      <c r="D44" s="269"/>
      <c r="E44" s="422"/>
      <c r="F44" s="269" t="s">
        <v>354</v>
      </c>
      <c r="G44" s="269"/>
      <c r="H44" s="269" t="s">
        <v>93</v>
      </c>
      <c r="I44" s="269" t="s">
        <v>93</v>
      </c>
      <c r="J44" s="63" t="s">
        <v>336</v>
      </c>
      <c r="K44" s="63" t="s">
        <v>337</v>
      </c>
      <c r="L44" s="60" t="s">
        <v>181</v>
      </c>
      <c r="M44" s="61" t="s">
        <v>355</v>
      </c>
      <c r="N44" s="269" t="s">
        <v>152</v>
      </c>
      <c r="O44" s="422" t="s">
        <v>356</v>
      </c>
      <c r="P44" s="269" t="s">
        <v>138</v>
      </c>
      <c r="Q44" s="269" t="s">
        <v>100</v>
      </c>
      <c r="R44" s="269" t="s">
        <v>101</v>
      </c>
      <c r="S44" s="269" t="s">
        <v>102</v>
      </c>
      <c r="T44" s="271"/>
      <c r="U44" s="271">
        <f>V44</f>
        <v>1045734</v>
      </c>
      <c r="V44" s="271">
        <v>1045734</v>
      </c>
      <c r="W44" s="271">
        <v>0</v>
      </c>
      <c r="X44" s="271">
        <v>0</v>
      </c>
      <c r="Y44" s="271">
        <v>0</v>
      </c>
      <c r="Z44" s="271">
        <v>0</v>
      </c>
      <c r="AA44" s="271">
        <v>0</v>
      </c>
      <c r="AB44" s="420">
        <v>184542</v>
      </c>
      <c r="AC44" s="384" t="s">
        <v>104</v>
      </c>
      <c r="AD44" s="271">
        <v>0</v>
      </c>
      <c r="AE44" s="271">
        <f>V44</f>
        <v>1045734</v>
      </c>
      <c r="AF44" s="271">
        <v>0</v>
      </c>
      <c r="AG44" s="271">
        <v>0</v>
      </c>
      <c r="AH44" s="293"/>
      <c r="AI44" s="293"/>
      <c r="AJ44" s="466"/>
    </row>
    <row r="45" spans="1:36" s="26" customFormat="1" ht="39" thickBot="1" x14ac:dyDescent="0.3">
      <c r="A45" s="31"/>
      <c r="B45" s="427"/>
      <c r="C45" s="421"/>
      <c r="D45" s="421"/>
      <c r="E45" s="423"/>
      <c r="F45" s="421"/>
      <c r="G45" s="421"/>
      <c r="H45" s="421"/>
      <c r="I45" s="421"/>
      <c r="J45" s="66" t="s">
        <v>340</v>
      </c>
      <c r="K45" s="66" t="s">
        <v>341</v>
      </c>
      <c r="L45" s="64" t="s">
        <v>168</v>
      </c>
      <c r="M45" s="64" t="s">
        <v>357</v>
      </c>
      <c r="N45" s="421"/>
      <c r="O45" s="423"/>
      <c r="P45" s="421"/>
      <c r="Q45" s="421"/>
      <c r="R45" s="421"/>
      <c r="S45" s="421"/>
      <c r="T45" s="424"/>
      <c r="U45" s="424"/>
      <c r="V45" s="424"/>
      <c r="W45" s="424"/>
      <c r="X45" s="424"/>
      <c r="Y45" s="424"/>
      <c r="Z45" s="424"/>
      <c r="AA45" s="424"/>
      <c r="AB45" s="429"/>
      <c r="AC45" s="424"/>
      <c r="AD45" s="424"/>
      <c r="AE45" s="424"/>
      <c r="AF45" s="424"/>
      <c r="AG45" s="424"/>
      <c r="AH45" s="461"/>
      <c r="AI45" s="461"/>
      <c r="AJ45" s="467"/>
    </row>
    <row r="46" spans="1:36" s="26" customFormat="1" ht="38.25" x14ac:dyDescent="0.25">
      <c r="A46" s="31"/>
      <c r="B46" s="468" t="s">
        <v>358</v>
      </c>
      <c r="C46" s="470" t="s">
        <v>332</v>
      </c>
      <c r="D46" s="470" t="s">
        <v>333</v>
      </c>
      <c r="E46" s="470" t="s">
        <v>334</v>
      </c>
      <c r="F46" s="356" t="s">
        <v>359</v>
      </c>
      <c r="G46" s="418" t="s">
        <v>366</v>
      </c>
      <c r="H46" s="356" t="s">
        <v>93</v>
      </c>
      <c r="I46" s="356" t="s">
        <v>93</v>
      </c>
      <c r="J46" s="59" t="s">
        <v>336</v>
      </c>
      <c r="K46" s="59" t="s">
        <v>337</v>
      </c>
      <c r="L46" s="57" t="s">
        <v>181</v>
      </c>
      <c r="M46" s="58" t="s">
        <v>360</v>
      </c>
      <c r="N46" s="356" t="s">
        <v>152</v>
      </c>
      <c r="O46" s="428" t="s">
        <v>361</v>
      </c>
      <c r="P46" s="356" t="s">
        <v>138</v>
      </c>
      <c r="Q46" s="356" t="s">
        <v>100</v>
      </c>
      <c r="R46" s="356" t="s">
        <v>101</v>
      </c>
      <c r="S46" s="356" t="s">
        <v>102</v>
      </c>
      <c r="T46" s="417">
        <f>U46</f>
        <v>1150000</v>
      </c>
      <c r="U46" s="417">
        <f>V46</f>
        <v>1150000</v>
      </c>
      <c r="V46" s="417">
        <v>1150000</v>
      </c>
      <c r="W46" s="417">
        <v>0</v>
      </c>
      <c r="X46" s="417">
        <v>0</v>
      </c>
      <c r="Y46" s="417">
        <v>0</v>
      </c>
      <c r="Z46" s="417">
        <v>0</v>
      </c>
      <c r="AA46" s="417">
        <v>0</v>
      </c>
      <c r="AB46" s="476">
        <v>202942</v>
      </c>
      <c r="AC46" s="417" t="s">
        <v>104</v>
      </c>
      <c r="AD46" s="478">
        <v>0</v>
      </c>
      <c r="AE46" s="417">
        <f t="shared" ref="AE46" si="11">V46</f>
        <v>1150000</v>
      </c>
      <c r="AF46" s="417">
        <v>0</v>
      </c>
      <c r="AG46" s="417">
        <v>0</v>
      </c>
      <c r="AH46" s="472" t="s">
        <v>362</v>
      </c>
      <c r="AI46" s="472" t="s">
        <v>363</v>
      </c>
      <c r="AJ46" s="474"/>
    </row>
    <row r="47" spans="1:36" s="26" customFormat="1" ht="39" thickBot="1" x14ac:dyDescent="0.3">
      <c r="A47" s="31"/>
      <c r="B47" s="469"/>
      <c r="C47" s="471"/>
      <c r="D47" s="471"/>
      <c r="E47" s="471"/>
      <c r="F47" s="357"/>
      <c r="G47" s="421"/>
      <c r="H47" s="357"/>
      <c r="I47" s="357"/>
      <c r="J47" s="66" t="s">
        <v>340</v>
      </c>
      <c r="K47" s="66" t="s">
        <v>341</v>
      </c>
      <c r="L47" s="64" t="s">
        <v>168</v>
      </c>
      <c r="M47" s="65" t="s">
        <v>364</v>
      </c>
      <c r="N47" s="357"/>
      <c r="O47" s="423"/>
      <c r="P47" s="357"/>
      <c r="Q47" s="357"/>
      <c r="R47" s="357"/>
      <c r="S47" s="357"/>
      <c r="T47" s="424"/>
      <c r="U47" s="424"/>
      <c r="V47" s="424"/>
      <c r="W47" s="424"/>
      <c r="X47" s="424"/>
      <c r="Y47" s="424"/>
      <c r="Z47" s="424"/>
      <c r="AA47" s="424"/>
      <c r="AB47" s="477"/>
      <c r="AC47" s="424"/>
      <c r="AD47" s="479"/>
      <c r="AE47" s="424"/>
      <c r="AF47" s="424"/>
      <c r="AG47" s="424"/>
      <c r="AH47" s="473"/>
      <c r="AI47" s="473"/>
      <c r="AJ47" s="475"/>
    </row>
    <row r="50" spans="2:36" x14ac:dyDescent="0.25">
      <c r="B50" s="26" t="s">
        <v>24</v>
      </c>
      <c r="C50" s="26"/>
      <c r="D50" s="26"/>
      <c r="E50" s="26"/>
      <c r="F50" s="31"/>
      <c r="G50" s="26"/>
      <c r="H50" s="34"/>
      <c r="I50" s="34"/>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row>
  </sheetData>
  <mergeCells count="384">
    <mergeCell ref="AI46:AI47"/>
    <mergeCell ref="AJ46:AJ47"/>
    <mergeCell ref="Y46:Y47"/>
    <mergeCell ref="Z46:Z47"/>
    <mergeCell ref="AA46:AA47"/>
    <mergeCell ref="AB46:AB47"/>
    <mergeCell ref="AC46:AC47"/>
    <mergeCell ref="AD46:AD47"/>
    <mergeCell ref="AE46:AE47"/>
    <mergeCell ref="AF46:AF47"/>
    <mergeCell ref="AG46:AG47"/>
    <mergeCell ref="AH42:AH45"/>
    <mergeCell ref="AI42:AI45"/>
    <mergeCell ref="AJ42:AJ45"/>
    <mergeCell ref="I44:I45"/>
    <mergeCell ref="B46:B47"/>
    <mergeCell ref="C46:C47"/>
    <mergeCell ref="D46:D47"/>
    <mergeCell ref="E46:E47"/>
    <mergeCell ref="F46:F47"/>
    <mergeCell ref="G46:G47"/>
    <mergeCell ref="H46:H47"/>
    <mergeCell ref="I46:I47"/>
    <mergeCell ref="N46:N47"/>
    <mergeCell ref="O46:O47"/>
    <mergeCell ref="P46:P47"/>
    <mergeCell ref="Q46:Q47"/>
    <mergeCell ref="R46:R47"/>
    <mergeCell ref="S46:S47"/>
    <mergeCell ref="T46:T47"/>
    <mergeCell ref="U46:U47"/>
    <mergeCell ref="V46:V47"/>
    <mergeCell ref="W46:W47"/>
    <mergeCell ref="X46:X47"/>
    <mergeCell ref="AH46:AH47"/>
    <mergeCell ref="X34:X37"/>
    <mergeCell ref="AH34:AH37"/>
    <mergeCell ref="AI34:AI37"/>
    <mergeCell ref="AJ34:AJ37"/>
    <mergeCell ref="W30:W33"/>
    <mergeCell ref="AG38:AG39"/>
    <mergeCell ref="AH38:AH41"/>
    <mergeCell ref="AI38:AI41"/>
    <mergeCell ref="AJ38:AJ41"/>
    <mergeCell ref="AG40:AG41"/>
    <mergeCell ref="Y40:Y41"/>
    <mergeCell ref="Z40:Z41"/>
    <mergeCell ref="AA40:AA41"/>
    <mergeCell ref="AB40:AB41"/>
    <mergeCell ref="AF40:AF41"/>
    <mergeCell ref="W40:W41"/>
    <mergeCell ref="X40:X41"/>
    <mergeCell ref="AC40:AC41"/>
    <mergeCell ref="AD40:AD41"/>
    <mergeCell ref="AE40:AE41"/>
    <mergeCell ref="AH30:AH33"/>
    <mergeCell ref="AI30:AI33"/>
    <mergeCell ref="AC38:AC39"/>
    <mergeCell ref="AD38:AD39"/>
    <mergeCell ref="O34:O37"/>
    <mergeCell ref="P34:P37"/>
    <mergeCell ref="Q34:Q37"/>
    <mergeCell ref="R34:R37"/>
    <mergeCell ref="S34:S37"/>
    <mergeCell ref="T34:T37"/>
    <mergeCell ref="U34:U37"/>
    <mergeCell ref="V34:V37"/>
    <mergeCell ref="W34:W37"/>
    <mergeCell ref="B34:B37"/>
    <mergeCell ref="C34:C37"/>
    <mergeCell ref="D34:D37"/>
    <mergeCell ref="E34:E37"/>
    <mergeCell ref="F34:F37"/>
    <mergeCell ref="G34:G37"/>
    <mergeCell ref="H34:H37"/>
    <mergeCell ref="I34:I37"/>
    <mergeCell ref="N34:N37"/>
    <mergeCell ref="AI26:AI29"/>
    <mergeCell ref="AJ30:AJ33"/>
    <mergeCell ref="AJ26:AJ29"/>
    <mergeCell ref="B30:B33"/>
    <mergeCell ref="C30:C33"/>
    <mergeCell ref="D30:D33"/>
    <mergeCell ref="E30:E33"/>
    <mergeCell ref="F30:F33"/>
    <mergeCell ref="G30:G33"/>
    <mergeCell ref="H30:H33"/>
    <mergeCell ref="I30:I33"/>
    <mergeCell ref="N30:N33"/>
    <mergeCell ref="O30:O33"/>
    <mergeCell ref="P30:P33"/>
    <mergeCell ref="Q30:Q33"/>
    <mergeCell ref="R30:R33"/>
    <mergeCell ref="S30:S33"/>
    <mergeCell ref="T30:T33"/>
    <mergeCell ref="U30:U33"/>
    <mergeCell ref="V30:V33"/>
    <mergeCell ref="X30:X33"/>
    <mergeCell ref="Y30:Y33"/>
    <mergeCell ref="Z30:Z33"/>
    <mergeCell ref="AA30:AA33"/>
    <mergeCell ref="AF30:AF33"/>
    <mergeCell ref="AG30:AG33"/>
    <mergeCell ref="X22:X25"/>
    <mergeCell ref="Y22:Y25"/>
    <mergeCell ref="Z22:Z25"/>
    <mergeCell ref="AA22:AA25"/>
    <mergeCell ref="AB22:AB25"/>
    <mergeCell ref="W26:W29"/>
    <mergeCell ref="X26:X29"/>
    <mergeCell ref="Y26:Y29"/>
    <mergeCell ref="Z26:Z29"/>
    <mergeCell ref="AA26:AA29"/>
    <mergeCell ref="AI22:AI25"/>
    <mergeCell ref="AJ22:AJ25"/>
    <mergeCell ref="B26:B29"/>
    <mergeCell ref="C26:C29"/>
    <mergeCell ref="D26:D29"/>
    <mergeCell ref="E26:E29"/>
    <mergeCell ref="F26:F29"/>
    <mergeCell ref="G26:G29"/>
    <mergeCell ref="H26:H29"/>
    <mergeCell ref="I26:I29"/>
    <mergeCell ref="N26:N29"/>
    <mergeCell ref="O26:O29"/>
    <mergeCell ref="P26:P29"/>
    <mergeCell ref="Q26:Q29"/>
    <mergeCell ref="R26:R29"/>
    <mergeCell ref="S26:S29"/>
    <mergeCell ref="T26:T29"/>
    <mergeCell ref="U26:U29"/>
    <mergeCell ref="V26:V29"/>
    <mergeCell ref="O22:O25"/>
    <mergeCell ref="P22:P25"/>
    <mergeCell ref="Q22:Q25"/>
    <mergeCell ref="R22:R25"/>
    <mergeCell ref="S22:S25"/>
    <mergeCell ref="T22:T25"/>
    <mergeCell ref="U22:U25"/>
    <mergeCell ref="V22:V25"/>
    <mergeCell ref="W22:W25"/>
    <mergeCell ref="B22:B25"/>
    <mergeCell ref="C22:C25"/>
    <mergeCell ref="D22:D25"/>
    <mergeCell ref="E22:E25"/>
    <mergeCell ref="F22:F25"/>
    <mergeCell ref="G22:G25"/>
    <mergeCell ref="H22:H25"/>
    <mergeCell ref="I22:I25"/>
    <mergeCell ref="N22:N25"/>
    <mergeCell ref="AD14:AD17"/>
    <mergeCell ref="AE14:AE17"/>
    <mergeCell ref="AF14:AF17"/>
    <mergeCell ref="AG14:AG17"/>
    <mergeCell ref="X18:X21"/>
    <mergeCell ref="Y18:Y21"/>
    <mergeCell ref="Z18:Z21"/>
    <mergeCell ref="AA18:AA21"/>
    <mergeCell ref="AB18:AB21"/>
    <mergeCell ref="AC18:AC21"/>
    <mergeCell ref="AD18:AD21"/>
    <mergeCell ref="AE18:AE21"/>
    <mergeCell ref="AF18:AF21"/>
    <mergeCell ref="AG18:AG21"/>
    <mergeCell ref="AC14:AC17"/>
    <mergeCell ref="O14:O17"/>
    <mergeCell ref="P14:P17"/>
    <mergeCell ref="Q14:Q17"/>
    <mergeCell ref="R14:R17"/>
    <mergeCell ref="S14:S17"/>
    <mergeCell ref="U14:U17"/>
    <mergeCell ref="V14:V17"/>
    <mergeCell ref="W14:W17"/>
    <mergeCell ref="X14:X17"/>
    <mergeCell ref="O6:O9"/>
    <mergeCell ref="P6:P9"/>
    <mergeCell ref="Q6:Q9"/>
    <mergeCell ref="R6:R9"/>
    <mergeCell ref="S6:S9"/>
    <mergeCell ref="T6:T21"/>
    <mergeCell ref="U6:U9"/>
    <mergeCell ref="V6:V9"/>
    <mergeCell ref="W6:W9"/>
    <mergeCell ref="O18:O21"/>
    <mergeCell ref="P18:P21"/>
    <mergeCell ref="Q18:Q21"/>
    <mergeCell ref="R18:R21"/>
    <mergeCell ref="S18:S21"/>
    <mergeCell ref="U18:U21"/>
    <mergeCell ref="V18:V21"/>
    <mergeCell ref="W18:W21"/>
    <mergeCell ref="O10:O13"/>
    <mergeCell ref="P10:P13"/>
    <mergeCell ref="Q10:Q13"/>
    <mergeCell ref="R10:R13"/>
    <mergeCell ref="S10:S13"/>
    <mergeCell ref="U10:U13"/>
    <mergeCell ref="V10:V13"/>
    <mergeCell ref="B6:B21"/>
    <mergeCell ref="C6:C21"/>
    <mergeCell ref="D6:D21"/>
    <mergeCell ref="E6:E21"/>
    <mergeCell ref="F6:F9"/>
    <mergeCell ref="G6:G21"/>
    <mergeCell ref="H6:H9"/>
    <mergeCell ref="I6:I9"/>
    <mergeCell ref="N6:N9"/>
    <mergeCell ref="F18:F21"/>
    <mergeCell ref="H18:H21"/>
    <mergeCell ref="I18:I21"/>
    <mergeCell ref="N18:N21"/>
    <mergeCell ref="F10:F13"/>
    <mergeCell ref="H10:H13"/>
    <mergeCell ref="I10:I13"/>
    <mergeCell ref="N10:N13"/>
    <mergeCell ref="F14:F17"/>
    <mergeCell ref="H14:H17"/>
    <mergeCell ref="I14:I17"/>
    <mergeCell ref="N14:N17"/>
    <mergeCell ref="U44:U45"/>
    <mergeCell ref="AA44:AA45"/>
    <mergeCell ref="AB44:AB45"/>
    <mergeCell ref="AC44:AC45"/>
    <mergeCell ref="AD44:AD45"/>
    <mergeCell ref="AE44:AE45"/>
    <mergeCell ref="AF44:AF45"/>
    <mergeCell ref="AG44:AG45"/>
    <mergeCell ref="AE42:AE43"/>
    <mergeCell ref="AF42:AF43"/>
    <mergeCell ref="AG42:AG43"/>
    <mergeCell ref="V44:V45"/>
    <mergeCell ref="W44:W45"/>
    <mergeCell ref="X44:X45"/>
    <mergeCell ref="Y44:Y45"/>
    <mergeCell ref="Z44:Z45"/>
    <mergeCell ref="X42:X43"/>
    <mergeCell ref="Y42:Y43"/>
    <mergeCell ref="Z42:Z43"/>
    <mergeCell ref="AA42:AA43"/>
    <mergeCell ref="AB42:AB43"/>
    <mergeCell ref="AC42:AC43"/>
    <mergeCell ref="AD42:AD43"/>
    <mergeCell ref="H42:H43"/>
    <mergeCell ref="N42:N43"/>
    <mergeCell ref="O42:O43"/>
    <mergeCell ref="P42:P43"/>
    <mergeCell ref="Q42:Q43"/>
    <mergeCell ref="R42:R43"/>
    <mergeCell ref="U42:U43"/>
    <mergeCell ref="V42:V43"/>
    <mergeCell ref="W42:W43"/>
    <mergeCell ref="V40:V41"/>
    <mergeCell ref="T38:T41"/>
    <mergeCell ref="S42:S43"/>
    <mergeCell ref="T42:T45"/>
    <mergeCell ref="H40:H41"/>
    <mergeCell ref="B42:B45"/>
    <mergeCell ref="C42:C45"/>
    <mergeCell ref="D42:D45"/>
    <mergeCell ref="E42:E45"/>
    <mergeCell ref="F42:F43"/>
    <mergeCell ref="G42:G45"/>
    <mergeCell ref="I42:I43"/>
    <mergeCell ref="F44:F45"/>
    <mergeCell ref="H44:H45"/>
    <mergeCell ref="N44:N45"/>
    <mergeCell ref="O44:O45"/>
    <mergeCell ref="P44:P45"/>
    <mergeCell ref="Q44:Q45"/>
    <mergeCell ref="R44:R45"/>
    <mergeCell ref="S44:S45"/>
    <mergeCell ref="B38:B41"/>
    <mergeCell ref="C38:C41"/>
    <mergeCell ref="D38:D41"/>
    <mergeCell ref="E38:E41"/>
    <mergeCell ref="F38:F39"/>
    <mergeCell ref="G38:G41"/>
    <mergeCell ref="H38:H39"/>
    <mergeCell ref="N38:N39"/>
    <mergeCell ref="O38:O39"/>
    <mergeCell ref="P38:P39"/>
    <mergeCell ref="Q38:Q39"/>
    <mergeCell ref="R38:R39"/>
    <mergeCell ref="U38:U39"/>
    <mergeCell ref="F40:F41"/>
    <mergeCell ref="I40:I41"/>
    <mergeCell ref="S40:S41"/>
    <mergeCell ref="N40:N41"/>
    <mergeCell ref="O40:O41"/>
    <mergeCell ref="P40:P41"/>
    <mergeCell ref="Q40:Q41"/>
    <mergeCell ref="R40:R41"/>
    <mergeCell ref="U40:U41"/>
    <mergeCell ref="V38:V39"/>
    <mergeCell ref="W38:W39"/>
    <mergeCell ref="I38:I39"/>
    <mergeCell ref="S38:S39"/>
    <mergeCell ref="X38:X39"/>
    <mergeCell ref="Y38:Y39"/>
    <mergeCell ref="Z38:Z39"/>
    <mergeCell ref="AA38:AA39"/>
    <mergeCell ref="AB38:AB39"/>
    <mergeCell ref="AE38:AE39"/>
    <mergeCell ref="AF38:AF39"/>
    <mergeCell ref="Y34:Y37"/>
    <mergeCell ref="Z34:Z37"/>
    <mergeCell ref="AA34:AA37"/>
    <mergeCell ref="AB34:AB37"/>
    <mergeCell ref="AC34:AC37"/>
    <mergeCell ref="AD34:AD37"/>
    <mergeCell ref="AE34:AE37"/>
    <mergeCell ref="AF34:AF37"/>
    <mergeCell ref="AG34:AG37"/>
    <mergeCell ref="AJ3:AJ4"/>
    <mergeCell ref="AB30:AB33"/>
    <mergeCell ref="AC30:AC33"/>
    <mergeCell ref="AD30:AD33"/>
    <mergeCell ref="AE30:AE33"/>
    <mergeCell ref="AC22:AC25"/>
    <mergeCell ref="AD22:AD25"/>
    <mergeCell ref="AE22:AE25"/>
    <mergeCell ref="AF22:AF25"/>
    <mergeCell ref="AG22:AG25"/>
    <mergeCell ref="AB6:AB9"/>
    <mergeCell ref="AC6:AC9"/>
    <mergeCell ref="AD6:AD9"/>
    <mergeCell ref="AE6:AE9"/>
    <mergeCell ref="AF6:AF9"/>
    <mergeCell ref="AG6:AG9"/>
    <mergeCell ref="AH6:AH21"/>
    <mergeCell ref="AI6:AI21"/>
    <mergeCell ref="AJ6:AJ21"/>
    <mergeCell ref="AB10:AB13"/>
    <mergeCell ref="AC10:AC13"/>
    <mergeCell ref="AD10:AD13"/>
    <mergeCell ref="AE10:AE13"/>
    <mergeCell ref="AF10:AF13"/>
    <mergeCell ref="S3:S4"/>
    <mergeCell ref="AH22:AH25"/>
    <mergeCell ref="AB26:AB29"/>
    <mergeCell ref="AC26:AC29"/>
    <mergeCell ref="AD26:AD29"/>
    <mergeCell ref="AE26:AE29"/>
    <mergeCell ref="AF26:AF29"/>
    <mergeCell ref="AG26:AG29"/>
    <mergeCell ref="AH26:AH29"/>
    <mergeCell ref="X6:X9"/>
    <mergeCell ref="Y6:Y9"/>
    <mergeCell ref="Z6:Z9"/>
    <mergeCell ref="AA6:AA9"/>
    <mergeCell ref="W10:W13"/>
    <mergeCell ref="X10:X13"/>
    <mergeCell ref="Y10:Y13"/>
    <mergeCell ref="Z10:Z13"/>
    <mergeCell ref="AA10:AA13"/>
    <mergeCell ref="AG10:AG13"/>
    <mergeCell ref="Y14:Y17"/>
    <mergeCell ref="Z14:Z17"/>
    <mergeCell ref="AA14:AA17"/>
    <mergeCell ref="AB14:AB17"/>
    <mergeCell ref="B1:AI1"/>
    <mergeCell ref="B3:B4"/>
    <mergeCell ref="C3:C4"/>
    <mergeCell ref="D3:D4"/>
    <mergeCell ref="E3:E4"/>
    <mergeCell ref="F3:F4"/>
    <mergeCell ref="G3:G4"/>
    <mergeCell ref="H3:H4"/>
    <mergeCell ref="I3:I4"/>
    <mergeCell ref="J3:M3"/>
    <mergeCell ref="AG3:AG4"/>
    <mergeCell ref="AH3:AH4"/>
    <mergeCell ref="AI3:AI4"/>
    <mergeCell ref="T3:T4"/>
    <mergeCell ref="U3:U4"/>
    <mergeCell ref="V3:AA3"/>
    <mergeCell ref="AB3:AB4"/>
    <mergeCell ref="AC3:AC4"/>
    <mergeCell ref="AD3:AF3"/>
    <mergeCell ref="N3:N4"/>
    <mergeCell ref="O3:O4"/>
    <mergeCell ref="P3:P4"/>
    <mergeCell ref="Q3:Q4"/>
    <mergeCell ref="R3:R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J14"/>
  <sheetViews>
    <sheetView workbookViewId="0"/>
  </sheetViews>
  <sheetFormatPr defaultRowHeight="15" x14ac:dyDescent="0.25"/>
  <cols>
    <col min="1" max="1" width="5" customWidth="1"/>
    <col min="2" max="2" width="21" customWidth="1"/>
    <col min="3" max="3" width="17.85546875" customWidth="1"/>
    <col min="4" max="5" width="13.85546875" customWidth="1"/>
    <col min="6" max="6" width="18.140625" customWidth="1"/>
    <col min="7" max="7" width="50.140625" customWidth="1"/>
    <col min="8" max="8" width="14.85546875" customWidth="1"/>
    <col min="9" max="9" width="13.85546875" customWidth="1"/>
    <col min="10" max="10" width="12.85546875" customWidth="1"/>
    <col min="11" max="14" width="10.5703125" customWidth="1"/>
    <col min="15" max="16" width="15.85546875" customWidth="1"/>
    <col min="17" max="17" width="18.5703125" customWidth="1"/>
    <col min="18" max="18" width="15.85546875" customWidth="1"/>
    <col min="19" max="21" width="14" customWidth="1"/>
    <col min="22" max="22" width="10" customWidth="1"/>
    <col min="23" max="23" width="11.140625" customWidth="1"/>
    <col min="24" max="24" width="10" customWidth="1"/>
    <col min="25" max="25" width="11.85546875" customWidth="1"/>
    <col min="26" max="27" width="12.140625" customWidth="1"/>
    <col min="28" max="29" width="11.140625" customWidth="1"/>
    <col min="30" max="30" width="12.140625" customWidth="1"/>
    <col min="31" max="33" width="11.140625" customWidth="1"/>
    <col min="34" max="34" width="24.140625" customWidth="1"/>
    <col min="35" max="35" width="19.42578125" customWidth="1"/>
    <col min="36" max="36" width="10.42578125" customWidth="1"/>
  </cols>
  <sheetData>
    <row r="1" spans="1:36" x14ac:dyDescent="0.25">
      <c r="A1" s="1"/>
      <c r="B1" s="189" t="s">
        <v>40</v>
      </c>
      <c r="C1" s="189"/>
      <c r="D1" s="189"/>
      <c r="E1" s="189"/>
      <c r="F1" s="189"/>
      <c r="G1" s="189"/>
      <c r="H1" s="189"/>
      <c r="I1" s="189"/>
      <c r="J1" s="189"/>
      <c r="K1" s="189"/>
      <c r="L1" s="189"/>
      <c r="M1" s="189"/>
      <c r="N1" s="189"/>
      <c r="O1" s="189"/>
      <c r="P1" s="189"/>
      <c r="Q1" s="189"/>
      <c r="R1" s="189"/>
      <c r="S1" s="189"/>
      <c r="T1" s="189"/>
      <c r="U1" s="189"/>
      <c r="V1" s="189"/>
      <c r="W1" s="189"/>
      <c r="X1" s="189"/>
      <c r="Y1" s="189"/>
      <c r="Z1" s="189"/>
      <c r="AA1" s="189"/>
      <c r="AB1" s="189"/>
      <c r="AC1" s="189"/>
      <c r="AD1" s="189"/>
      <c r="AE1" s="189"/>
      <c r="AF1" s="189"/>
      <c r="AG1" s="189"/>
      <c r="AH1" s="189"/>
      <c r="AI1" s="189"/>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188" t="s">
        <v>0</v>
      </c>
      <c r="C3" s="188" t="s">
        <v>1</v>
      </c>
      <c r="D3" s="188" t="s">
        <v>28</v>
      </c>
      <c r="E3" s="188" t="s">
        <v>29</v>
      </c>
      <c r="F3" s="188" t="s">
        <v>30</v>
      </c>
      <c r="G3" s="188" t="s">
        <v>3</v>
      </c>
      <c r="H3" s="188" t="s">
        <v>4</v>
      </c>
      <c r="I3" s="188" t="s">
        <v>5</v>
      </c>
      <c r="J3" s="190" t="s">
        <v>6</v>
      </c>
      <c r="K3" s="190"/>
      <c r="L3" s="190"/>
      <c r="M3" s="190"/>
      <c r="N3" s="191" t="s">
        <v>47</v>
      </c>
      <c r="O3" s="188" t="s">
        <v>31</v>
      </c>
      <c r="P3" s="199" t="s">
        <v>42</v>
      </c>
      <c r="Q3" s="199" t="s">
        <v>32</v>
      </c>
      <c r="R3" s="199" t="s">
        <v>37</v>
      </c>
      <c r="S3" s="199" t="s">
        <v>33</v>
      </c>
      <c r="T3" s="188" t="s">
        <v>55</v>
      </c>
      <c r="U3" s="188" t="s">
        <v>57</v>
      </c>
      <c r="V3" s="190" t="s">
        <v>59</v>
      </c>
      <c r="W3" s="190"/>
      <c r="X3" s="190"/>
      <c r="Y3" s="190"/>
      <c r="Z3" s="190"/>
      <c r="AA3" s="190"/>
      <c r="AB3" s="188" t="s">
        <v>69</v>
      </c>
      <c r="AC3" s="194" t="s">
        <v>75</v>
      </c>
      <c r="AD3" s="196" t="s">
        <v>77</v>
      </c>
      <c r="AE3" s="197"/>
      <c r="AF3" s="198"/>
      <c r="AG3" s="191" t="s">
        <v>27</v>
      </c>
      <c r="AH3" s="191" t="s">
        <v>36</v>
      </c>
      <c r="AI3" s="188" t="s">
        <v>34</v>
      </c>
      <c r="AJ3" s="191" t="s">
        <v>35</v>
      </c>
    </row>
    <row r="4" spans="1:36" ht="140.25" x14ac:dyDescent="0.25">
      <c r="A4" s="1"/>
      <c r="B4" s="188"/>
      <c r="C4" s="188"/>
      <c r="D4" s="188"/>
      <c r="E4" s="188"/>
      <c r="F4" s="188"/>
      <c r="G4" s="188"/>
      <c r="H4" s="188"/>
      <c r="I4" s="188"/>
      <c r="J4" s="3" t="s">
        <v>7</v>
      </c>
      <c r="K4" s="3" t="s">
        <v>8</v>
      </c>
      <c r="L4" s="3" t="s">
        <v>9</v>
      </c>
      <c r="M4" s="11" t="s">
        <v>10</v>
      </c>
      <c r="N4" s="192"/>
      <c r="O4" s="188"/>
      <c r="P4" s="199"/>
      <c r="Q4" s="199"/>
      <c r="R4" s="199"/>
      <c r="S4" s="199"/>
      <c r="T4" s="188"/>
      <c r="U4" s="188"/>
      <c r="V4" s="3" t="s">
        <v>61</v>
      </c>
      <c r="W4" s="3" t="s">
        <v>62</v>
      </c>
      <c r="X4" s="3" t="s">
        <v>15</v>
      </c>
      <c r="Y4" s="3" t="s">
        <v>63</v>
      </c>
      <c r="Z4" s="3" t="s">
        <v>60</v>
      </c>
      <c r="AA4" s="3" t="s">
        <v>25</v>
      </c>
      <c r="AB4" s="188"/>
      <c r="AC4" s="195"/>
      <c r="AD4" s="3" t="s">
        <v>16</v>
      </c>
      <c r="AE4" s="3" t="s">
        <v>17</v>
      </c>
      <c r="AF4" s="3" t="s">
        <v>26</v>
      </c>
      <c r="AG4" s="192"/>
      <c r="AH4" s="192"/>
      <c r="AI4" s="188"/>
      <c r="AJ4" s="192"/>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193" t="s">
        <v>24</v>
      </c>
      <c r="C14" s="193"/>
      <c r="D14" s="193"/>
      <c r="E14" s="193"/>
      <c r="F14" s="193"/>
      <c r="G14" s="193"/>
      <c r="H14" s="193"/>
      <c r="I14" s="193"/>
      <c r="J14" s="193"/>
      <c r="K14" s="193"/>
      <c r="L14" s="193"/>
      <c r="M14" s="193"/>
      <c r="N14" s="193"/>
      <c r="O14" s="193"/>
      <c r="P14" s="193"/>
      <c r="Q14" s="193"/>
      <c r="R14" s="193"/>
      <c r="S14" s="193"/>
      <c r="T14" s="193"/>
      <c r="U14" s="193"/>
      <c r="V14" s="193"/>
      <c r="W14" s="193"/>
      <c r="X14" s="193"/>
      <c r="Y14" s="193"/>
      <c r="Z14" s="193"/>
      <c r="AA14" s="193"/>
      <c r="AB14" s="193"/>
      <c r="AC14" s="193"/>
      <c r="AD14" s="193"/>
      <c r="AE14" s="193"/>
      <c r="AF14" s="193"/>
      <c r="AG14" s="193"/>
      <c r="AH14" s="193"/>
      <c r="AI14" s="193"/>
      <c r="AJ14" s="193"/>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2</vt:i4>
      </vt:variant>
    </vt:vector>
  </HeadingPairs>
  <TitlesOfParts>
    <vt:vector size="9" baseType="lpstr">
      <vt:lpstr>ŠMSM</vt:lpstr>
      <vt:lpstr>SM</vt:lpstr>
      <vt:lpstr>AM</vt:lpstr>
      <vt:lpstr>VRM</vt:lpstr>
      <vt:lpstr>SADM</vt:lpstr>
      <vt:lpstr>SAM</vt:lpstr>
      <vt:lpstr>JUNGTINIAI</vt:lpstr>
      <vt:lpstr>VRM!_Hlk169097223</vt:lpstr>
      <vt:lpstr>ŠMSM!Print_Area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Lenovo1</cp:lastModifiedBy>
  <cp:lastPrinted>2025-08-06T12:40:00Z</cp:lastPrinted>
  <dcterms:created xsi:type="dcterms:W3CDTF">2022-12-16T11:51:22Z</dcterms:created>
  <dcterms:modified xsi:type="dcterms:W3CDTF">2025-12-23T07:21:41Z</dcterms:modified>
</cp:coreProperties>
</file>